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kas\Documents\Factorio\Coal to Rocket Fuel Blueprint\"/>
    </mc:Choice>
  </mc:AlternateContent>
  <xr:revisionPtr revIDLastSave="0" documentId="13_ncr:1_{A6B67DB4-803C-49FB-A04F-4B4F3EA03640}" xr6:coauthVersionLast="44" xr6:coauthVersionMax="44" xr10:uidLastSave="{00000000-0000-0000-0000-000000000000}"/>
  <bookViews>
    <workbookView xWindow="-120" yWindow="-120" windowWidth="29040" windowHeight="15840" xr2:uid="{82955D04-CF5F-4993-8C5F-A7EED8991F15}"/>
  </bookViews>
  <sheets>
    <sheet name="Tabelle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1" l="1"/>
  <c r="A17" i="1"/>
  <c r="A16" i="1"/>
  <c r="G14" i="1"/>
  <c r="H14" i="1" s="1"/>
  <c r="G16" i="1"/>
  <c r="G11" i="1"/>
  <c r="H11" i="1" s="1"/>
  <c r="C16" i="1"/>
  <c r="G12" i="1" l="1"/>
  <c r="G13" i="1"/>
  <c r="H13" i="1"/>
  <c r="G15" i="1"/>
  <c r="H15" i="1"/>
  <c r="G17" i="1"/>
</calcChain>
</file>

<file path=xl/sharedStrings.xml><?xml version="1.0" encoding="utf-8"?>
<sst xmlns="http://schemas.openxmlformats.org/spreadsheetml/2006/main" count="40" uniqueCount="25">
  <si>
    <t>refinery (coal liquefication)</t>
  </si>
  <si>
    <t>heavy oil</t>
  </si>
  <si>
    <t>heavy oil cracking</t>
  </si>
  <si>
    <t>light oil</t>
  </si>
  <si>
    <t>solid fuel</t>
  </si>
  <si>
    <t>rocket fuel</t>
  </si>
  <si>
    <t>refineries</t>
  </si>
  <si>
    <t>rocket fuel/s</t>
  </si>
  <si>
    <t>coal</t>
  </si>
  <si>
    <t>steam</t>
  </si>
  <si>
    <t>heavy oil (effective)</t>
  </si>
  <si>
    <t>boiler</t>
  </si>
  <si>
    <t>?</t>
  </si>
  <si>
    <t>(all values reformed for x / 1 second)</t>
  </si>
  <si>
    <t>solid fuel (petroleum)</t>
  </si>
  <si>
    <t>solid fuel (light oil)</t>
  </si>
  <si>
    <t>petroleum</t>
  </si>
  <si>
    <t>(light fuel/s)</t>
  </si>
  <si>
    <t>&lt;-- intermediate value; light oil comes from refinery and heavy oil cracking and is consumed by solid fuel</t>
  </si>
  <si>
    <t>refinery (3 speed modules)</t>
  </si>
  <si>
    <t>chemic plant (3 speed modules)</t>
  </si>
  <si>
    <t>assembly lvl 3 (4 speed modules)</t>
  </si>
  <si>
    <t>with speed modules</t>
  </si>
  <si>
    <t>default</t>
  </si>
  <si>
    <t>calculator (number of needed buildings)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</si>
</sst>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Fill="1"/>
    <xf numFmtId="0" fontId="1" fillId="0" borderId="1" xfId="0" applyFont="1" applyBorder="1"/>
    <xf numFmtId="0" fontId="0" fillId="0" borderId="1" xfId="0" applyBorder="1"/>
    <xf numFmtId="0" fontId="1" fillId="0" borderId="0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AB5C5-01F7-4B13-A883-FBCE16815C1A}">
  <dimension ref="A1:I28"/>
  <sheetViews>
    <sheetView tabSelected="1" workbookViewId="0">
      <selection activeCell="I16" sqref="I16"/>
    </sheetView>
  </sheetViews>
  <sheetFormatPr baseColWidth="10" defaultRowHeight="15" x14ac:dyDescent="0.25"/>
  <cols>
    <col min="6" max="6" width="16.42578125" customWidth="1"/>
  </cols>
  <sheetData>
    <row r="1" spans="1:9" x14ac:dyDescent="0.25">
      <c r="A1" t="s">
        <v>0</v>
      </c>
    </row>
    <row r="2" spans="1:9" x14ac:dyDescent="0.25">
      <c r="A2">
        <v>2</v>
      </c>
      <c r="B2" t="s">
        <v>8</v>
      </c>
      <c r="C2">
        <v>18</v>
      </c>
      <c r="D2" t="s">
        <v>1</v>
      </c>
      <c r="F2" s="4"/>
      <c r="G2" s="5"/>
      <c r="H2" s="5"/>
    </row>
    <row r="3" spans="1:9" x14ac:dyDescent="0.25">
      <c r="A3">
        <v>5</v>
      </c>
      <c r="B3" t="s">
        <v>1</v>
      </c>
      <c r="C3">
        <v>4</v>
      </c>
      <c r="D3" t="s">
        <v>3</v>
      </c>
      <c r="F3" s="5"/>
      <c r="G3" s="6"/>
      <c r="H3" s="5"/>
    </row>
    <row r="4" spans="1:9" x14ac:dyDescent="0.25">
      <c r="A4">
        <v>10</v>
      </c>
      <c r="B4" t="s">
        <v>9</v>
      </c>
      <c r="C4">
        <v>2</v>
      </c>
      <c r="D4" t="s">
        <v>16</v>
      </c>
      <c r="F4" s="5"/>
      <c r="G4" s="5"/>
      <c r="H4" s="5"/>
    </row>
    <row r="5" spans="1:9" x14ac:dyDescent="0.25">
      <c r="C5">
        <v>13</v>
      </c>
      <c r="D5" t="s">
        <v>10</v>
      </c>
      <c r="F5" s="5"/>
      <c r="G5" s="5"/>
      <c r="H5" s="5"/>
    </row>
    <row r="6" spans="1:9" x14ac:dyDescent="0.25">
      <c r="F6" s="5"/>
      <c r="G6" s="5"/>
      <c r="H6" s="5"/>
    </row>
    <row r="7" spans="1:9" x14ac:dyDescent="0.25">
      <c r="A7" t="s">
        <v>2</v>
      </c>
      <c r="F7" s="5"/>
      <c r="G7" s="5"/>
      <c r="H7" s="5"/>
    </row>
    <row r="8" spans="1:9" x14ac:dyDescent="0.25">
      <c r="A8">
        <v>20</v>
      </c>
      <c r="B8" t="s">
        <v>1</v>
      </c>
      <c r="C8">
        <v>15</v>
      </c>
      <c r="D8" t="s">
        <v>3</v>
      </c>
      <c r="F8" s="7" t="s">
        <v>24</v>
      </c>
      <c r="G8" s="8"/>
      <c r="H8" s="8"/>
    </row>
    <row r="9" spans="1:9" x14ac:dyDescent="0.25">
      <c r="G9" s="3" t="s">
        <v>23</v>
      </c>
      <c r="H9" s="9" t="s">
        <v>22</v>
      </c>
    </row>
    <row r="10" spans="1:9" x14ac:dyDescent="0.25">
      <c r="F10" t="s">
        <v>6</v>
      </c>
      <c r="G10" s="2">
        <v>30</v>
      </c>
      <c r="H10">
        <f>G10/G24</f>
        <v>12</v>
      </c>
    </row>
    <row r="11" spans="1:9" x14ac:dyDescent="0.25">
      <c r="A11" t="s">
        <v>15</v>
      </c>
      <c r="F11" t="s">
        <v>2</v>
      </c>
      <c r="G11">
        <f>G10*C5/A8</f>
        <v>19.5</v>
      </c>
      <c r="H11">
        <f>G11/G25</f>
        <v>7.8</v>
      </c>
    </row>
    <row r="12" spans="1:9" x14ac:dyDescent="0.25">
      <c r="A12">
        <v>5</v>
      </c>
      <c r="B12" t="s">
        <v>3</v>
      </c>
      <c r="C12">
        <v>0.5</v>
      </c>
      <c r="D12" t="s">
        <v>4</v>
      </c>
      <c r="F12" s="5" t="s">
        <v>17</v>
      </c>
      <c r="G12" s="5">
        <f>G11*C8+G10*C3</f>
        <v>412.5</v>
      </c>
    </row>
    <row r="13" spans="1:9" x14ac:dyDescent="0.25">
      <c r="F13" t="s">
        <v>15</v>
      </c>
      <c r="G13">
        <f ca="1">(G11*C8+G10*C3-A17*G15)/A12</f>
        <v>75</v>
      </c>
      <c r="H13">
        <f ca="1">G13/G25</f>
        <v>30</v>
      </c>
    </row>
    <row r="14" spans="1:9" x14ac:dyDescent="0.25">
      <c r="F14" t="s">
        <v>14</v>
      </c>
      <c r="G14">
        <f>G10*C4/A20</f>
        <v>6</v>
      </c>
      <c r="H14">
        <f>G14/G25</f>
        <v>2.4</v>
      </c>
    </row>
    <row r="15" spans="1:9" x14ac:dyDescent="0.25">
      <c r="A15" t="s">
        <v>5</v>
      </c>
      <c r="F15" t="s">
        <v>5</v>
      </c>
      <c r="G15">
        <f ca="1">G13*C12/A16</f>
        <v>112.5</v>
      </c>
      <c r="H15">
        <f ca="1">G15/G26</f>
        <v>30</v>
      </c>
      <c r="I15" t="s">
        <v>18</v>
      </c>
    </row>
    <row r="16" spans="1:9" x14ac:dyDescent="0.25">
      <c r="A16">
        <f>10/30</f>
        <v>0.33333333333333331</v>
      </c>
      <c r="B16" t="s">
        <v>4</v>
      </c>
      <c r="C16">
        <f>1/30*1.25</f>
        <v>4.1666666666666664E-2</v>
      </c>
      <c r="D16" t="s">
        <v>5</v>
      </c>
      <c r="F16" t="s">
        <v>11</v>
      </c>
      <c r="G16">
        <f>A4*G10/C24</f>
        <v>5</v>
      </c>
    </row>
    <row r="17" spans="1:7" x14ac:dyDescent="0.25">
      <c r="A17">
        <f>10/30</f>
        <v>0.33333333333333331</v>
      </c>
      <c r="B17" t="s">
        <v>3</v>
      </c>
      <c r="F17" s="1" t="s">
        <v>7</v>
      </c>
      <c r="G17" s="1">
        <f ca="1">G15*C16</f>
        <v>4.6875</v>
      </c>
    </row>
    <row r="19" spans="1:7" x14ac:dyDescent="0.25">
      <c r="A19" t="s">
        <v>14</v>
      </c>
    </row>
    <row r="20" spans="1:7" x14ac:dyDescent="0.25">
      <c r="A20">
        <v>10</v>
      </c>
      <c r="B20" t="s">
        <v>16</v>
      </c>
      <c r="C20">
        <v>0.5</v>
      </c>
      <c r="D20" t="s">
        <v>4</v>
      </c>
    </row>
    <row r="23" spans="1:7" x14ac:dyDescent="0.25">
      <c r="A23" t="s">
        <v>11</v>
      </c>
    </row>
    <row r="24" spans="1:7" x14ac:dyDescent="0.25">
      <c r="B24" t="s">
        <v>12</v>
      </c>
      <c r="C24">
        <v>60</v>
      </c>
      <c r="D24" t="s">
        <v>9</v>
      </c>
      <c r="F24" t="s">
        <v>19</v>
      </c>
      <c r="G24">
        <v>2.5</v>
      </c>
    </row>
    <row r="25" spans="1:7" x14ac:dyDescent="0.25">
      <c r="F25" t="s">
        <v>20</v>
      </c>
      <c r="G25">
        <v>2.5</v>
      </c>
    </row>
    <row r="26" spans="1:7" x14ac:dyDescent="0.25">
      <c r="F26" t="s">
        <v>21</v>
      </c>
      <c r="G26">
        <v>3.75</v>
      </c>
    </row>
    <row r="28" spans="1:7" x14ac:dyDescent="0.25">
      <c r="A28" t="s">
        <v>13</v>
      </c>
    </row>
  </sheetData>
  <pageMargins left="0.7" right="0.7" top="0.78740157499999996" bottom="0.78740157499999996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Lukas</dc:creator>
  <cp:lastModifiedBy>Lukas</cp:lastModifiedBy>
  <dcterms:created xsi:type="dcterms:W3CDTF">2020-05-08T10:29:16Z</dcterms:created>
  <dcterms:modified xsi:type="dcterms:W3CDTF">2020-05-10T11:52:35Z</dcterms:modified>
</cp:coreProperties>
</file>