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Koub\Documents\"/>
    </mc:Choice>
  </mc:AlternateContent>
  <bookViews>
    <workbookView xWindow="0" yWindow="0" windowWidth="23595" windowHeight="1657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6" i="1" l="1"/>
  <c r="D106" i="1" s="1"/>
  <c r="E106" i="1" s="1"/>
  <c r="G106" i="1" s="1"/>
  <c r="I106" i="1" s="1"/>
  <c r="J106" i="1" s="1"/>
  <c r="A106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8" i="1"/>
  <c r="C105" i="1"/>
  <c r="D105" i="1" s="1"/>
  <c r="E105" i="1" s="1"/>
  <c r="G105" i="1" s="1"/>
  <c r="I105" i="1" s="1"/>
  <c r="J105" i="1" s="1"/>
  <c r="L105" i="1" s="1"/>
  <c r="C90" i="1"/>
  <c r="D90" i="1" s="1"/>
  <c r="E90" i="1" s="1"/>
  <c r="G90" i="1" s="1"/>
  <c r="I90" i="1" s="1"/>
  <c r="J90" i="1" s="1"/>
  <c r="L90" i="1" s="1"/>
  <c r="C91" i="1"/>
  <c r="D91" i="1" s="1"/>
  <c r="E91" i="1" s="1"/>
  <c r="G91" i="1" s="1"/>
  <c r="I91" i="1" s="1"/>
  <c r="J91" i="1" s="1"/>
  <c r="L91" i="1" s="1"/>
  <c r="C92" i="1"/>
  <c r="D92" i="1" s="1"/>
  <c r="E92" i="1" s="1"/>
  <c r="G92" i="1" s="1"/>
  <c r="I92" i="1" s="1"/>
  <c r="J92" i="1" s="1"/>
  <c r="L92" i="1" s="1"/>
  <c r="C93" i="1"/>
  <c r="D93" i="1" s="1"/>
  <c r="E93" i="1" s="1"/>
  <c r="G93" i="1" s="1"/>
  <c r="I93" i="1" s="1"/>
  <c r="J93" i="1" s="1"/>
  <c r="L93" i="1" s="1"/>
  <c r="C94" i="1"/>
  <c r="D94" i="1" s="1"/>
  <c r="E94" i="1" s="1"/>
  <c r="G94" i="1" s="1"/>
  <c r="I94" i="1" s="1"/>
  <c r="J94" i="1" s="1"/>
  <c r="L94" i="1" s="1"/>
  <c r="C95" i="1"/>
  <c r="D95" i="1" s="1"/>
  <c r="E95" i="1" s="1"/>
  <c r="G95" i="1" s="1"/>
  <c r="I95" i="1" s="1"/>
  <c r="J95" i="1" s="1"/>
  <c r="L95" i="1" s="1"/>
  <c r="C96" i="1"/>
  <c r="D96" i="1" s="1"/>
  <c r="E96" i="1" s="1"/>
  <c r="G96" i="1" s="1"/>
  <c r="I96" i="1" s="1"/>
  <c r="J96" i="1" s="1"/>
  <c r="L96" i="1" s="1"/>
  <c r="C97" i="1"/>
  <c r="D97" i="1" s="1"/>
  <c r="E97" i="1" s="1"/>
  <c r="G97" i="1" s="1"/>
  <c r="I97" i="1" s="1"/>
  <c r="J97" i="1" s="1"/>
  <c r="L97" i="1" s="1"/>
  <c r="C98" i="1"/>
  <c r="D98" i="1" s="1"/>
  <c r="E98" i="1" s="1"/>
  <c r="G98" i="1" s="1"/>
  <c r="I98" i="1" s="1"/>
  <c r="J98" i="1" s="1"/>
  <c r="L98" i="1" s="1"/>
  <c r="C99" i="1"/>
  <c r="D99" i="1" s="1"/>
  <c r="E99" i="1" s="1"/>
  <c r="G99" i="1" s="1"/>
  <c r="I99" i="1" s="1"/>
  <c r="J99" i="1" s="1"/>
  <c r="L99" i="1" s="1"/>
  <c r="C100" i="1"/>
  <c r="D100" i="1" s="1"/>
  <c r="E100" i="1" s="1"/>
  <c r="G100" i="1" s="1"/>
  <c r="I100" i="1" s="1"/>
  <c r="J100" i="1" s="1"/>
  <c r="L100" i="1" s="1"/>
  <c r="C101" i="1"/>
  <c r="D101" i="1" s="1"/>
  <c r="E101" i="1" s="1"/>
  <c r="G101" i="1" s="1"/>
  <c r="I101" i="1" s="1"/>
  <c r="J101" i="1" s="1"/>
  <c r="L101" i="1" s="1"/>
  <c r="C102" i="1"/>
  <c r="D102" i="1" s="1"/>
  <c r="E102" i="1" s="1"/>
  <c r="G102" i="1" s="1"/>
  <c r="I102" i="1" s="1"/>
  <c r="J102" i="1" s="1"/>
  <c r="L102" i="1" s="1"/>
  <c r="C103" i="1"/>
  <c r="D103" i="1" s="1"/>
  <c r="E103" i="1" s="1"/>
  <c r="G103" i="1" s="1"/>
  <c r="I103" i="1" s="1"/>
  <c r="J103" i="1" s="1"/>
  <c r="L103" i="1" s="1"/>
  <c r="C104" i="1"/>
  <c r="D104" i="1" s="1"/>
  <c r="E104" i="1" s="1"/>
  <c r="G104" i="1" s="1"/>
  <c r="I104" i="1" s="1"/>
  <c r="J104" i="1" s="1"/>
  <c r="L104" i="1" s="1"/>
  <c r="C71" i="1"/>
  <c r="D71" i="1" s="1"/>
  <c r="E71" i="1" s="1"/>
  <c r="G71" i="1" s="1"/>
  <c r="I71" i="1" s="1"/>
  <c r="J71" i="1" s="1"/>
  <c r="L71" i="1" s="1"/>
  <c r="C72" i="1"/>
  <c r="D72" i="1" s="1"/>
  <c r="E72" i="1" s="1"/>
  <c r="G72" i="1" s="1"/>
  <c r="I72" i="1" s="1"/>
  <c r="J72" i="1" s="1"/>
  <c r="L72" i="1" s="1"/>
  <c r="C73" i="1"/>
  <c r="D73" i="1" s="1"/>
  <c r="E73" i="1" s="1"/>
  <c r="G73" i="1" s="1"/>
  <c r="I73" i="1" s="1"/>
  <c r="J73" i="1" s="1"/>
  <c r="L73" i="1" s="1"/>
  <c r="C74" i="1"/>
  <c r="D74" i="1" s="1"/>
  <c r="E74" i="1" s="1"/>
  <c r="G74" i="1" s="1"/>
  <c r="I74" i="1" s="1"/>
  <c r="J74" i="1" s="1"/>
  <c r="L74" i="1" s="1"/>
  <c r="C75" i="1"/>
  <c r="D75" i="1" s="1"/>
  <c r="E75" i="1" s="1"/>
  <c r="G75" i="1" s="1"/>
  <c r="I75" i="1" s="1"/>
  <c r="J75" i="1" s="1"/>
  <c r="L75" i="1" s="1"/>
  <c r="C76" i="1"/>
  <c r="D76" i="1" s="1"/>
  <c r="E76" i="1" s="1"/>
  <c r="G76" i="1" s="1"/>
  <c r="I76" i="1" s="1"/>
  <c r="J76" i="1" s="1"/>
  <c r="L76" i="1" s="1"/>
  <c r="C77" i="1"/>
  <c r="D77" i="1" s="1"/>
  <c r="E77" i="1" s="1"/>
  <c r="G77" i="1" s="1"/>
  <c r="I77" i="1" s="1"/>
  <c r="J77" i="1" s="1"/>
  <c r="L77" i="1" s="1"/>
  <c r="C78" i="1"/>
  <c r="D78" i="1" s="1"/>
  <c r="E78" i="1" s="1"/>
  <c r="G78" i="1" s="1"/>
  <c r="I78" i="1" s="1"/>
  <c r="J78" i="1" s="1"/>
  <c r="L78" i="1" s="1"/>
  <c r="C79" i="1"/>
  <c r="D79" i="1" s="1"/>
  <c r="E79" i="1" s="1"/>
  <c r="G79" i="1" s="1"/>
  <c r="I79" i="1" s="1"/>
  <c r="J79" i="1" s="1"/>
  <c r="L79" i="1" s="1"/>
  <c r="C80" i="1"/>
  <c r="D80" i="1" s="1"/>
  <c r="E80" i="1" s="1"/>
  <c r="G80" i="1" s="1"/>
  <c r="I80" i="1" s="1"/>
  <c r="J80" i="1" s="1"/>
  <c r="L80" i="1" s="1"/>
  <c r="C81" i="1"/>
  <c r="D81" i="1" s="1"/>
  <c r="E81" i="1" s="1"/>
  <c r="G81" i="1" s="1"/>
  <c r="I81" i="1" s="1"/>
  <c r="J81" i="1" s="1"/>
  <c r="C82" i="1"/>
  <c r="D82" i="1" s="1"/>
  <c r="E82" i="1" s="1"/>
  <c r="G82" i="1" s="1"/>
  <c r="I82" i="1" s="1"/>
  <c r="J82" i="1" s="1"/>
  <c r="L82" i="1" s="1"/>
  <c r="C83" i="1"/>
  <c r="D83" i="1" s="1"/>
  <c r="E83" i="1" s="1"/>
  <c r="G83" i="1" s="1"/>
  <c r="I83" i="1" s="1"/>
  <c r="J83" i="1" s="1"/>
  <c r="L83" i="1" s="1"/>
  <c r="C84" i="1"/>
  <c r="D84" i="1" s="1"/>
  <c r="E84" i="1" s="1"/>
  <c r="G84" i="1" s="1"/>
  <c r="I84" i="1" s="1"/>
  <c r="J84" i="1" s="1"/>
  <c r="L84" i="1" s="1"/>
  <c r="C85" i="1"/>
  <c r="D85" i="1" s="1"/>
  <c r="E85" i="1" s="1"/>
  <c r="G85" i="1" s="1"/>
  <c r="I85" i="1" s="1"/>
  <c r="J85" i="1" s="1"/>
  <c r="L85" i="1" s="1"/>
  <c r="C86" i="1"/>
  <c r="D86" i="1" s="1"/>
  <c r="E86" i="1" s="1"/>
  <c r="G86" i="1" s="1"/>
  <c r="I86" i="1" s="1"/>
  <c r="J86" i="1" s="1"/>
  <c r="L86" i="1" s="1"/>
  <c r="C87" i="1"/>
  <c r="D87" i="1" s="1"/>
  <c r="E87" i="1" s="1"/>
  <c r="G87" i="1" s="1"/>
  <c r="I87" i="1" s="1"/>
  <c r="J87" i="1" s="1"/>
  <c r="L87" i="1" s="1"/>
  <c r="C88" i="1"/>
  <c r="D88" i="1" s="1"/>
  <c r="E88" i="1" s="1"/>
  <c r="G88" i="1" s="1"/>
  <c r="I88" i="1" s="1"/>
  <c r="J88" i="1" s="1"/>
  <c r="L88" i="1" s="1"/>
  <c r="C89" i="1"/>
  <c r="D89" i="1" s="1"/>
  <c r="E89" i="1" s="1"/>
  <c r="G89" i="1" s="1"/>
  <c r="I89" i="1" s="1"/>
  <c r="J89" i="1" s="1"/>
  <c r="L89" i="1" s="1"/>
  <c r="C55" i="1"/>
  <c r="D55" i="1" s="1"/>
  <c r="E55" i="1" s="1"/>
  <c r="G55" i="1" s="1"/>
  <c r="I55" i="1" s="1"/>
  <c r="J55" i="1" s="1"/>
  <c r="L55" i="1" s="1"/>
  <c r="C56" i="1"/>
  <c r="D56" i="1" s="1"/>
  <c r="E56" i="1" s="1"/>
  <c r="G56" i="1" s="1"/>
  <c r="I56" i="1" s="1"/>
  <c r="J56" i="1" s="1"/>
  <c r="L56" i="1" s="1"/>
  <c r="C57" i="1"/>
  <c r="D57" i="1" s="1"/>
  <c r="E57" i="1" s="1"/>
  <c r="G57" i="1" s="1"/>
  <c r="I57" i="1" s="1"/>
  <c r="J57" i="1" s="1"/>
  <c r="L57" i="1" s="1"/>
  <c r="C58" i="1"/>
  <c r="D58" i="1" s="1"/>
  <c r="E58" i="1" s="1"/>
  <c r="G58" i="1" s="1"/>
  <c r="I58" i="1" s="1"/>
  <c r="J58" i="1" s="1"/>
  <c r="L58" i="1" s="1"/>
  <c r="C59" i="1"/>
  <c r="D59" i="1" s="1"/>
  <c r="E59" i="1" s="1"/>
  <c r="G59" i="1" s="1"/>
  <c r="I59" i="1" s="1"/>
  <c r="J59" i="1" s="1"/>
  <c r="L59" i="1" s="1"/>
  <c r="C60" i="1"/>
  <c r="D60" i="1" s="1"/>
  <c r="E60" i="1" s="1"/>
  <c r="G60" i="1" s="1"/>
  <c r="I60" i="1" s="1"/>
  <c r="J60" i="1" s="1"/>
  <c r="L60" i="1" s="1"/>
  <c r="C61" i="1"/>
  <c r="D61" i="1" s="1"/>
  <c r="E61" i="1" s="1"/>
  <c r="G61" i="1" s="1"/>
  <c r="I61" i="1" s="1"/>
  <c r="J61" i="1" s="1"/>
  <c r="L61" i="1" s="1"/>
  <c r="C62" i="1"/>
  <c r="D62" i="1" s="1"/>
  <c r="E62" i="1" s="1"/>
  <c r="G62" i="1" s="1"/>
  <c r="I62" i="1" s="1"/>
  <c r="J62" i="1" s="1"/>
  <c r="L62" i="1" s="1"/>
  <c r="C63" i="1"/>
  <c r="D63" i="1" s="1"/>
  <c r="E63" i="1" s="1"/>
  <c r="G63" i="1" s="1"/>
  <c r="I63" i="1" s="1"/>
  <c r="J63" i="1" s="1"/>
  <c r="L63" i="1" s="1"/>
  <c r="C64" i="1"/>
  <c r="D64" i="1" s="1"/>
  <c r="E64" i="1" s="1"/>
  <c r="G64" i="1" s="1"/>
  <c r="I64" i="1" s="1"/>
  <c r="J64" i="1" s="1"/>
  <c r="L64" i="1" s="1"/>
  <c r="C65" i="1"/>
  <c r="D65" i="1" s="1"/>
  <c r="E65" i="1" s="1"/>
  <c r="G65" i="1" s="1"/>
  <c r="I65" i="1" s="1"/>
  <c r="J65" i="1" s="1"/>
  <c r="L65" i="1" s="1"/>
  <c r="C66" i="1"/>
  <c r="D66" i="1" s="1"/>
  <c r="E66" i="1" s="1"/>
  <c r="G66" i="1" s="1"/>
  <c r="I66" i="1" s="1"/>
  <c r="J66" i="1" s="1"/>
  <c r="L66" i="1" s="1"/>
  <c r="C67" i="1"/>
  <c r="D67" i="1" s="1"/>
  <c r="E67" i="1" s="1"/>
  <c r="G67" i="1" s="1"/>
  <c r="I67" i="1" s="1"/>
  <c r="J67" i="1" s="1"/>
  <c r="L67" i="1" s="1"/>
  <c r="C68" i="1"/>
  <c r="D68" i="1" s="1"/>
  <c r="E68" i="1" s="1"/>
  <c r="G68" i="1" s="1"/>
  <c r="I68" i="1" s="1"/>
  <c r="J68" i="1" s="1"/>
  <c r="L68" i="1" s="1"/>
  <c r="C69" i="1"/>
  <c r="D69" i="1" s="1"/>
  <c r="E69" i="1" s="1"/>
  <c r="G69" i="1" s="1"/>
  <c r="I69" i="1" s="1"/>
  <c r="J69" i="1" s="1"/>
  <c r="L69" i="1" s="1"/>
  <c r="C70" i="1"/>
  <c r="D70" i="1" s="1"/>
  <c r="E70" i="1" s="1"/>
  <c r="G70" i="1" s="1"/>
  <c r="I70" i="1" s="1"/>
  <c r="J70" i="1" s="1"/>
  <c r="L70" i="1" s="1"/>
  <c r="C38" i="1"/>
  <c r="D38" i="1" s="1"/>
  <c r="E38" i="1" s="1"/>
  <c r="G38" i="1" s="1"/>
  <c r="I38" i="1" s="1"/>
  <c r="J38" i="1" s="1"/>
  <c r="L38" i="1" s="1"/>
  <c r="C39" i="1"/>
  <c r="D39" i="1" s="1"/>
  <c r="E39" i="1" s="1"/>
  <c r="G39" i="1" s="1"/>
  <c r="I39" i="1" s="1"/>
  <c r="J39" i="1" s="1"/>
  <c r="L39" i="1" s="1"/>
  <c r="C40" i="1"/>
  <c r="D40" i="1" s="1"/>
  <c r="E40" i="1" s="1"/>
  <c r="G40" i="1" s="1"/>
  <c r="I40" i="1" s="1"/>
  <c r="J40" i="1" s="1"/>
  <c r="L40" i="1" s="1"/>
  <c r="C41" i="1"/>
  <c r="D41" i="1" s="1"/>
  <c r="E41" i="1" s="1"/>
  <c r="G41" i="1" s="1"/>
  <c r="I41" i="1" s="1"/>
  <c r="J41" i="1" s="1"/>
  <c r="L41" i="1" s="1"/>
  <c r="C42" i="1"/>
  <c r="D42" i="1" s="1"/>
  <c r="E42" i="1" s="1"/>
  <c r="G42" i="1" s="1"/>
  <c r="I42" i="1" s="1"/>
  <c r="J42" i="1" s="1"/>
  <c r="L42" i="1" s="1"/>
  <c r="C43" i="1"/>
  <c r="D43" i="1" s="1"/>
  <c r="E43" i="1" s="1"/>
  <c r="G43" i="1" s="1"/>
  <c r="I43" i="1" s="1"/>
  <c r="J43" i="1" s="1"/>
  <c r="L43" i="1" s="1"/>
  <c r="C44" i="1"/>
  <c r="D44" i="1" s="1"/>
  <c r="E44" i="1" s="1"/>
  <c r="G44" i="1" s="1"/>
  <c r="I44" i="1" s="1"/>
  <c r="J44" i="1" s="1"/>
  <c r="L44" i="1" s="1"/>
  <c r="C45" i="1"/>
  <c r="D45" i="1" s="1"/>
  <c r="E45" i="1" s="1"/>
  <c r="G45" i="1" s="1"/>
  <c r="I45" i="1" s="1"/>
  <c r="J45" i="1" s="1"/>
  <c r="L45" i="1" s="1"/>
  <c r="C46" i="1"/>
  <c r="D46" i="1" s="1"/>
  <c r="E46" i="1" s="1"/>
  <c r="G46" i="1" s="1"/>
  <c r="I46" i="1" s="1"/>
  <c r="J46" i="1" s="1"/>
  <c r="L46" i="1" s="1"/>
  <c r="C47" i="1"/>
  <c r="D47" i="1" s="1"/>
  <c r="E47" i="1" s="1"/>
  <c r="G47" i="1" s="1"/>
  <c r="I47" i="1" s="1"/>
  <c r="J47" i="1" s="1"/>
  <c r="L47" i="1" s="1"/>
  <c r="C48" i="1"/>
  <c r="D48" i="1" s="1"/>
  <c r="E48" i="1" s="1"/>
  <c r="G48" i="1" s="1"/>
  <c r="I48" i="1" s="1"/>
  <c r="J48" i="1" s="1"/>
  <c r="L48" i="1" s="1"/>
  <c r="C49" i="1"/>
  <c r="D49" i="1" s="1"/>
  <c r="E49" i="1" s="1"/>
  <c r="G49" i="1" s="1"/>
  <c r="I49" i="1" s="1"/>
  <c r="J49" i="1" s="1"/>
  <c r="L49" i="1" s="1"/>
  <c r="C50" i="1"/>
  <c r="D50" i="1" s="1"/>
  <c r="E50" i="1" s="1"/>
  <c r="G50" i="1" s="1"/>
  <c r="I50" i="1" s="1"/>
  <c r="J50" i="1" s="1"/>
  <c r="L50" i="1" s="1"/>
  <c r="C51" i="1"/>
  <c r="D51" i="1" s="1"/>
  <c r="E51" i="1" s="1"/>
  <c r="G51" i="1" s="1"/>
  <c r="I51" i="1" s="1"/>
  <c r="J51" i="1" s="1"/>
  <c r="L51" i="1" s="1"/>
  <c r="C52" i="1"/>
  <c r="D52" i="1" s="1"/>
  <c r="E52" i="1" s="1"/>
  <c r="G52" i="1" s="1"/>
  <c r="I52" i="1" s="1"/>
  <c r="J52" i="1" s="1"/>
  <c r="L52" i="1" s="1"/>
  <c r="C53" i="1"/>
  <c r="D53" i="1" s="1"/>
  <c r="E53" i="1" s="1"/>
  <c r="G53" i="1" s="1"/>
  <c r="I53" i="1" s="1"/>
  <c r="J53" i="1" s="1"/>
  <c r="L53" i="1" s="1"/>
  <c r="C54" i="1"/>
  <c r="D54" i="1" s="1"/>
  <c r="E54" i="1" s="1"/>
  <c r="G54" i="1" s="1"/>
  <c r="I54" i="1" s="1"/>
  <c r="J54" i="1" s="1"/>
  <c r="L54" i="1" s="1"/>
  <c r="C9" i="1"/>
  <c r="D9" i="1" s="1"/>
  <c r="E9" i="1" s="1"/>
  <c r="G9" i="1" s="1"/>
  <c r="I9" i="1" s="1"/>
  <c r="J9" i="1" s="1"/>
  <c r="L9" i="1" s="1"/>
  <c r="C10" i="1"/>
  <c r="D10" i="1" s="1"/>
  <c r="E10" i="1" s="1"/>
  <c r="G10" i="1" s="1"/>
  <c r="I10" i="1" s="1"/>
  <c r="J10" i="1" s="1"/>
  <c r="L10" i="1" s="1"/>
  <c r="C11" i="1"/>
  <c r="D11" i="1" s="1"/>
  <c r="E11" i="1" s="1"/>
  <c r="G11" i="1" s="1"/>
  <c r="I11" i="1" s="1"/>
  <c r="J11" i="1" s="1"/>
  <c r="L11" i="1" s="1"/>
  <c r="C12" i="1"/>
  <c r="D12" i="1" s="1"/>
  <c r="E12" i="1" s="1"/>
  <c r="G12" i="1" s="1"/>
  <c r="I12" i="1" s="1"/>
  <c r="J12" i="1" s="1"/>
  <c r="L12" i="1" s="1"/>
  <c r="C13" i="1"/>
  <c r="D13" i="1" s="1"/>
  <c r="E13" i="1" s="1"/>
  <c r="G13" i="1" s="1"/>
  <c r="I13" i="1" s="1"/>
  <c r="J13" i="1" s="1"/>
  <c r="L13" i="1" s="1"/>
  <c r="C14" i="1"/>
  <c r="D14" i="1" s="1"/>
  <c r="E14" i="1" s="1"/>
  <c r="G14" i="1" s="1"/>
  <c r="I14" i="1" s="1"/>
  <c r="J14" i="1" s="1"/>
  <c r="L14" i="1" s="1"/>
  <c r="C15" i="1"/>
  <c r="D15" i="1" s="1"/>
  <c r="E15" i="1" s="1"/>
  <c r="G15" i="1" s="1"/>
  <c r="I15" i="1" s="1"/>
  <c r="J15" i="1" s="1"/>
  <c r="L15" i="1" s="1"/>
  <c r="C16" i="1"/>
  <c r="D16" i="1" s="1"/>
  <c r="E16" i="1" s="1"/>
  <c r="G16" i="1" s="1"/>
  <c r="I16" i="1" s="1"/>
  <c r="J16" i="1" s="1"/>
  <c r="L16" i="1" s="1"/>
  <c r="C17" i="1"/>
  <c r="D17" i="1" s="1"/>
  <c r="E17" i="1" s="1"/>
  <c r="G17" i="1" s="1"/>
  <c r="I17" i="1" s="1"/>
  <c r="J17" i="1" s="1"/>
  <c r="L17" i="1" s="1"/>
  <c r="C18" i="1"/>
  <c r="D18" i="1" s="1"/>
  <c r="E18" i="1" s="1"/>
  <c r="G18" i="1" s="1"/>
  <c r="I18" i="1" s="1"/>
  <c r="J18" i="1" s="1"/>
  <c r="L18" i="1" s="1"/>
  <c r="C19" i="1"/>
  <c r="D19" i="1" s="1"/>
  <c r="E19" i="1" s="1"/>
  <c r="G19" i="1" s="1"/>
  <c r="I19" i="1" s="1"/>
  <c r="J19" i="1" s="1"/>
  <c r="L19" i="1" s="1"/>
  <c r="C20" i="1"/>
  <c r="D20" i="1" s="1"/>
  <c r="E20" i="1" s="1"/>
  <c r="G20" i="1" s="1"/>
  <c r="I20" i="1" s="1"/>
  <c r="J20" i="1" s="1"/>
  <c r="L20" i="1" s="1"/>
  <c r="C21" i="1"/>
  <c r="D21" i="1" s="1"/>
  <c r="E21" i="1" s="1"/>
  <c r="G21" i="1" s="1"/>
  <c r="I21" i="1" s="1"/>
  <c r="J21" i="1" s="1"/>
  <c r="L21" i="1" s="1"/>
  <c r="C22" i="1"/>
  <c r="D22" i="1" s="1"/>
  <c r="E22" i="1" s="1"/>
  <c r="G22" i="1" s="1"/>
  <c r="I22" i="1" s="1"/>
  <c r="J22" i="1" s="1"/>
  <c r="L22" i="1" s="1"/>
  <c r="C23" i="1"/>
  <c r="D23" i="1" s="1"/>
  <c r="E23" i="1" s="1"/>
  <c r="G23" i="1" s="1"/>
  <c r="I23" i="1" s="1"/>
  <c r="J23" i="1" s="1"/>
  <c r="L23" i="1" s="1"/>
  <c r="C24" i="1"/>
  <c r="D24" i="1" s="1"/>
  <c r="E24" i="1" s="1"/>
  <c r="G24" i="1" s="1"/>
  <c r="I24" i="1" s="1"/>
  <c r="J24" i="1" s="1"/>
  <c r="L24" i="1" s="1"/>
  <c r="C25" i="1"/>
  <c r="D25" i="1" s="1"/>
  <c r="E25" i="1" s="1"/>
  <c r="G25" i="1" s="1"/>
  <c r="I25" i="1" s="1"/>
  <c r="J25" i="1" s="1"/>
  <c r="L25" i="1" s="1"/>
  <c r="C26" i="1"/>
  <c r="D26" i="1" s="1"/>
  <c r="E26" i="1" s="1"/>
  <c r="G26" i="1" s="1"/>
  <c r="I26" i="1" s="1"/>
  <c r="J26" i="1" s="1"/>
  <c r="L26" i="1" s="1"/>
  <c r="C27" i="1"/>
  <c r="D27" i="1" s="1"/>
  <c r="E27" i="1" s="1"/>
  <c r="G27" i="1" s="1"/>
  <c r="I27" i="1" s="1"/>
  <c r="J27" i="1" s="1"/>
  <c r="L27" i="1" s="1"/>
  <c r="C28" i="1"/>
  <c r="D28" i="1" s="1"/>
  <c r="E28" i="1" s="1"/>
  <c r="G28" i="1" s="1"/>
  <c r="I28" i="1" s="1"/>
  <c r="J28" i="1" s="1"/>
  <c r="L28" i="1" s="1"/>
  <c r="C29" i="1"/>
  <c r="D29" i="1" s="1"/>
  <c r="E29" i="1" s="1"/>
  <c r="G29" i="1" s="1"/>
  <c r="I29" i="1" s="1"/>
  <c r="J29" i="1" s="1"/>
  <c r="L29" i="1" s="1"/>
  <c r="C30" i="1"/>
  <c r="D30" i="1" s="1"/>
  <c r="E30" i="1" s="1"/>
  <c r="G30" i="1" s="1"/>
  <c r="I30" i="1" s="1"/>
  <c r="J30" i="1" s="1"/>
  <c r="L30" i="1" s="1"/>
  <c r="C31" i="1"/>
  <c r="D31" i="1" s="1"/>
  <c r="E31" i="1" s="1"/>
  <c r="G31" i="1" s="1"/>
  <c r="I31" i="1" s="1"/>
  <c r="J31" i="1" s="1"/>
  <c r="L31" i="1" s="1"/>
  <c r="C32" i="1"/>
  <c r="D32" i="1" s="1"/>
  <c r="E32" i="1" s="1"/>
  <c r="G32" i="1" s="1"/>
  <c r="I32" i="1" s="1"/>
  <c r="J32" i="1" s="1"/>
  <c r="L32" i="1" s="1"/>
  <c r="C33" i="1"/>
  <c r="D33" i="1" s="1"/>
  <c r="E33" i="1" s="1"/>
  <c r="G33" i="1" s="1"/>
  <c r="I33" i="1" s="1"/>
  <c r="J33" i="1" s="1"/>
  <c r="L33" i="1" s="1"/>
  <c r="C34" i="1"/>
  <c r="D34" i="1" s="1"/>
  <c r="E34" i="1" s="1"/>
  <c r="G34" i="1" s="1"/>
  <c r="I34" i="1" s="1"/>
  <c r="J34" i="1" s="1"/>
  <c r="L34" i="1" s="1"/>
  <c r="C35" i="1"/>
  <c r="D35" i="1" s="1"/>
  <c r="E35" i="1" s="1"/>
  <c r="G35" i="1" s="1"/>
  <c r="I35" i="1" s="1"/>
  <c r="J35" i="1" s="1"/>
  <c r="L35" i="1" s="1"/>
  <c r="C36" i="1"/>
  <c r="D36" i="1" s="1"/>
  <c r="E36" i="1" s="1"/>
  <c r="G36" i="1" s="1"/>
  <c r="I36" i="1" s="1"/>
  <c r="J36" i="1" s="1"/>
  <c r="L36" i="1" s="1"/>
  <c r="C37" i="1"/>
  <c r="D37" i="1" s="1"/>
  <c r="E37" i="1" s="1"/>
  <c r="G37" i="1" s="1"/>
  <c r="I37" i="1" s="1"/>
  <c r="J37" i="1" s="1"/>
  <c r="L37" i="1" s="1"/>
  <c r="C8" i="1"/>
  <c r="D8" i="1" s="1"/>
  <c r="E8" i="1" s="1"/>
  <c r="G8" i="1" s="1"/>
  <c r="I8" i="1" s="1"/>
  <c r="J8" i="1" s="1"/>
  <c r="L8" i="1" s="1"/>
  <c r="D7" i="1"/>
  <c r="E7" i="1" s="1"/>
  <c r="G7" i="1" s="1"/>
  <c r="I7" i="1" s="1"/>
  <c r="J7" i="1" s="1"/>
  <c r="L7" i="1" s="1"/>
  <c r="D6" i="1"/>
  <c r="E6" i="1" s="1"/>
  <c r="G6" i="1" s="1"/>
  <c r="I6" i="1" s="1"/>
  <c r="J6" i="1" s="1"/>
  <c r="L6" i="1" s="1"/>
  <c r="D5" i="1"/>
  <c r="E5" i="1" s="1"/>
  <c r="G5" i="1" s="1"/>
  <c r="I5" i="1" s="1"/>
  <c r="J5" i="1" s="1"/>
  <c r="L5" i="1" s="1"/>
  <c r="D4" i="1"/>
  <c r="E4" i="1" s="1"/>
  <c r="G4" i="1" s="1"/>
  <c r="I4" i="1" s="1"/>
  <c r="J4" i="1" s="1"/>
  <c r="L4" i="1" s="1"/>
  <c r="D3" i="1"/>
  <c r="E3" i="1" s="1"/>
  <c r="G3" i="1" s="1"/>
  <c r="I3" i="1" s="1"/>
  <c r="J3" i="1" s="1"/>
  <c r="L3" i="1" s="1"/>
  <c r="D2" i="1"/>
  <c r="E2" i="1" s="1"/>
  <c r="G2" i="1" s="1"/>
  <c r="I2" i="1" s="1"/>
  <c r="J2" i="1" s="1"/>
  <c r="L2" i="1" s="1"/>
  <c r="M97" i="1" l="1"/>
  <c r="M104" i="1"/>
  <c r="M57" i="1"/>
  <c r="M41" i="1"/>
  <c r="M35" i="1"/>
  <c r="L81" i="1"/>
  <c r="M81" i="1"/>
  <c r="M71" i="1"/>
  <c r="M65" i="1"/>
  <c r="M83" i="1"/>
  <c r="M105" i="1"/>
  <c r="M59" i="1"/>
  <c r="M101" i="1"/>
  <c r="M47" i="1"/>
  <c r="M95" i="1"/>
  <c r="M92" i="1"/>
  <c r="M23" i="1"/>
  <c r="M91" i="1"/>
  <c r="M11" i="1"/>
  <c r="M89" i="1"/>
  <c r="M94" i="1"/>
  <c r="M82" i="1"/>
  <c r="M70" i="1"/>
  <c r="M58" i="1"/>
  <c r="M46" i="1"/>
  <c r="M34" i="1"/>
  <c r="M22" i="1"/>
  <c r="M10" i="1"/>
  <c r="M93" i="1"/>
  <c r="M69" i="1"/>
  <c r="M45" i="1"/>
  <c r="M33" i="1"/>
  <c r="M21" i="1"/>
  <c r="M9" i="1"/>
  <c r="M80" i="1"/>
  <c r="M68" i="1"/>
  <c r="M56" i="1"/>
  <c r="M44" i="1"/>
  <c r="M32" i="1"/>
  <c r="M20" i="1"/>
  <c r="M8" i="1"/>
  <c r="M103" i="1"/>
  <c r="M79" i="1"/>
  <c r="M67" i="1"/>
  <c r="M55" i="1"/>
  <c r="M43" i="1"/>
  <c r="M31" i="1"/>
  <c r="M19" i="1"/>
  <c r="M7" i="1"/>
  <c r="M102" i="1"/>
  <c r="M90" i="1"/>
  <c r="M78" i="1"/>
  <c r="M66" i="1"/>
  <c r="M54" i="1"/>
  <c r="M42" i="1"/>
  <c r="M30" i="1"/>
  <c r="M18" i="1"/>
  <c r="M6" i="1"/>
  <c r="M77" i="1"/>
  <c r="M53" i="1"/>
  <c r="M29" i="1"/>
  <c r="M17" i="1"/>
  <c r="M5" i="1"/>
  <c r="M100" i="1"/>
  <c r="M88" i="1"/>
  <c r="M76" i="1"/>
  <c r="M64" i="1"/>
  <c r="M52" i="1"/>
  <c r="M40" i="1"/>
  <c r="M28" i="1"/>
  <c r="M16" i="1"/>
  <c r="M4" i="1"/>
  <c r="M99" i="1"/>
  <c r="M87" i="1"/>
  <c r="M75" i="1"/>
  <c r="M63" i="1"/>
  <c r="M51" i="1"/>
  <c r="M39" i="1"/>
  <c r="M27" i="1"/>
  <c r="M15" i="1"/>
  <c r="M3" i="1"/>
  <c r="M98" i="1"/>
  <c r="M86" i="1"/>
  <c r="M74" i="1"/>
  <c r="M62" i="1"/>
  <c r="M50" i="1"/>
  <c r="M38" i="1"/>
  <c r="M26" i="1"/>
  <c r="M14" i="1"/>
  <c r="M2" i="1"/>
  <c r="M85" i="1"/>
  <c r="M73" i="1"/>
  <c r="M61" i="1"/>
  <c r="M49" i="1"/>
  <c r="M37" i="1"/>
  <c r="M25" i="1"/>
  <c r="M13" i="1"/>
  <c r="M96" i="1"/>
  <c r="M84" i="1"/>
  <c r="M72" i="1"/>
  <c r="M60" i="1"/>
  <c r="M48" i="1"/>
  <c r="M36" i="1"/>
  <c r="M24" i="1"/>
  <c r="M12" i="1"/>
  <c r="L106" i="1"/>
  <c r="M106" i="1"/>
</calcChain>
</file>

<file path=xl/sharedStrings.xml><?xml version="1.0" encoding="utf-8"?>
<sst xmlns="http://schemas.openxmlformats.org/spreadsheetml/2006/main" count="21" uniqueCount="16">
  <si>
    <t>Robot speed research</t>
  </si>
  <si>
    <t>speed increase</t>
  </si>
  <si>
    <t>speed multiplier</t>
  </si>
  <si>
    <t>Drain (kW)</t>
  </si>
  <si>
    <t>speed (m/s)</t>
  </si>
  <si>
    <t>Consumption total (kW)</t>
  </si>
  <si>
    <t>Autonomy (s)</t>
  </si>
  <si>
    <t>recharge time (s)</t>
  </si>
  <si>
    <t>Working consumption (kJ/m)</t>
  </si>
  <si>
    <t>Working consumption (kW)</t>
  </si>
  <si>
    <t>Infinite tech level</t>
  </si>
  <si>
    <t>-</t>
  </si>
  <si>
    <t xml:space="preserve">Base speed (m/s) : </t>
  </si>
  <si>
    <t>Bot internal buffer (MJ) :</t>
  </si>
  <si>
    <t>Time ratio spent recharging (%)</t>
  </si>
  <si>
    <t>Maximum travel distance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</si>
</sst>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9" fontId="0" fillId="0" borderId="0" xfId="1" applyFont="1"/>
    <xf numFmtId="164" fontId="0" fillId="0" borderId="0" xfId="1" applyNumberFormat="1" applyFont="1"/>
    <xf numFmtId="9" fontId="0" fillId="0" borderId="0" xfId="0" applyNumberFormat="1"/>
    <xf numFmtId="0" fontId="0" fillId="0" borderId="0" xfId="0" applyAlignment="1">
      <alignment vertical="center" wrapText="1"/>
    </xf>
    <xf numFmtId="0" fontId="3" fillId="0" borderId="0" xfId="0" applyFont="1"/>
    <xf numFmtId="9" fontId="3" fillId="0" borderId="0" xfId="0" applyNumberFormat="1" applyFont="1"/>
    <xf numFmtId="0" fontId="2" fillId="0" borderId="0" xfId="0" applyFont="1"/>
    <xf numFmtId="9" fontId="2" fillId="0" borderId="0" xfId="0" applyNumberFormat="1" applyFont="1"/>
    <xf numFmtId="0" fontId="4" fillId="0" borderId="0" xfId="0" applyFont="1"/>
    <xf numFmtId="9" fontId="4" fillId="0" borderId="0" xfId="1" applyFont="1"/>
    <xf numFmtId="0" fontId="5" fillId="0" borderId="0" xfId="0" applyFont="1"/>
    <xf numFmtId="9" fontId="5" fillId="0" borderId="0" xfId="1" applyFont="1"/>
    <xf numFmtId="164" fontId="0" fillId="0" borderId="0" xfId="1" applyNumberFormat="1" applyFont="1" applyAlignment="1">
      <alignment vertical="center" wrapText="1"/>
    </xf>
    <xf numFmtId="164" fontId="2" fillId="0" borderId="0" xfId="1" applyNumberFormat="1" applyFont="1"/>
    <xf numFmtId="164" fontId="3" fillId="0" borderId="0" xfId="1" applyNumberFormat="1" applyFont="1"/>
    <xf numFmtId="164" fontId="4" fillId="0" borderId="0" xfId="1" applyNumberFormat="1" applyFont="1"/>
    <xf numFmtId="164" fontId="5" fillId="0" borderId="0" xfId="1" applyNumberFormat="1" applyFont="1"/>
    <xf numFmtId="0" fontId="6" fillId="0" borderId="0" xfId="0" applyFont="1"/>
    <xf numFmtId="9" fontId="6" fillId="0" borderId="0" xfId="1" applyFont="1"/>
    <xf numFmtId="164" fontId="6" fillId="0" borderId="0" xfId="1" applyNumberFormat="1" applyFont="1"/>
    <xf numFmtId="0" fontId="0" fillId="0" borderId="0" xfId="0" quotePrefix="1"/>
    <xf numFmtId="0" fontId="2" fillId="0" borderId="1" xfId="0" applyFont="1" applyBorder="1"/>
    <xf numFmtId="0" fontId="0" fillId="0" borderId="2" xfId="0" applyBorder="1"/>
    <xf numFmtId="0" fontId="2" fillId="0" borderId="0" xfId="0" quotePrefix="1" applyFont="1"/>
    <xf numFmtId="0" fontId="3" fillId="0" borderId="0" xfId="0" quotePrefix="1" applyFont="1"/>
  </cellXfs>
  <cellStyles count="2">
    <cellStyle name="Normal" xfId="0" builtinId="0"/>
    <cellStyle name="Pourcentage" xfId="1" builtinId="5"/>
  </cellStyles>
  <dxfs count="4">
    <dxf>
      <numFmt numFmtId="0" formatCode="General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1:M106" totalsRowShown="0" headerRowDxfId="1">
  <autoFilter ref="A1:M106"/>
  <tableColumns count="13">
    <tableColumn id="1" name="Infinite tech level">
      <calculatedColumnFormula>B2-5</calculatedColumnFormula>
    </tableColumn>
    <tableColumn id="2" name="Robot speed research"/>
    <tableColumn id="3" name="speed increase" dataDxfId="3" dataCellStyle="Pourcentage">
      <calculatedColumnFormula>65%*(B2-5)+240%</calculatedColumnFormula>
    </tableColumn>
    <tableColumn id="4" name="speed multiplier">
      <calculatedColumnFormula>1+C2</calculatedColumnFormula>
    </tableColumn>
    <tableColumn id="5" name="speed (m/s)">
      <calculatedColumnFormula>D2*$P$3</calculatedColumnFormula>
    </tableColumn>
    <tableColumn id="6" name="Working consumption (kJ/m)"/>
    <tableColumn id="7" name="Working consumption (kW)">
      <calculatedColumnFormula>F2*E2</calculatedColumnFormula>
    </tableColumn>
    <tableColumn id="8" name="Drain (kW)"/>
    <tableColumn id="9" name="Consumption total (kW)">
      <calculatedColumnFormula>H2+G2</calculatedColumnFormula>
    </tableColumn>
    <tableColumn id="10" name="Autonomy (s)">
      <calculatedColumnFormula>$P$4/I2</calculatedColumnFormula>
    </tableColumn>
    <tableColumn id="11" name="recharge time (s)"/>
    <tableColumn id="12" name="Time ratio spent recharging (%)" dataDxfId="2" dataCellStyle="Pourcentage">
      <calculatedColumnFormula>K2/(K2+J2)</calculatedColumnFormula>
    </tableColumn>
    <tableColumn id="13" name="Maximum travel distance (m)" dataDxfId="0">
      <calculatedColumnFormula>Tableau1[[#This Row],[Autonomy (s)]]*Tableau1[[#This Row],[speed (m/s)]]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P106"/>
  <sheetViews>
    <sheetView tabSelected="1" workbookViewId="0">
      <pane ySplit="1" topLeftCell="A2" activePane="bottomLeft" state="frozenSplit"/>
      <selection pane="bottomLeft" activeCell="A104" sqref="A104"/>
    </sheetView>
  </sheetViews>
  <sheetFormatPr baseColWidth="10" defaultRowHeight="15" outlineLevelRow="1" x14ac:dyDescent="0.25"/>
  <cols>
    <col min="1" max="1" width="8.28515625" customWidth="1"/>
    <col min="2" max="2" width="11.140625" customWidth="1"/>
    <col min="3" max="3" width="10.140625" customWidth="1"/>
    <col min="4" max="4" width="10.42578125" customWidth="1"/>
    <col min="5" max="5" width="13.85546875" customWidth="1"/>
    <col min="6" max="6" width="14" customWidth="1"/>
    <col min="7" max="7" width="14.85546875" bestFit="1" customWidth="1"/>
    <col min="8" max="8" width="9" customWidth="1"/>
    <col min="9" max="9" width="13.28515625" customWidth="1"/>
    <col min="10" max="10" width="15.140625" customWidth="1"/>
    <col min="11" max="11" width="9.42578125" customWidth="1"/>
    <col min="12" max="12" width="15.42578125" style="2" customWidth="1"/>
    <col min="13" max="13" width="12.5703125" customWidth="1"/>
    <col min="14" max="14" width="4.28515625" customWidth="1"/>
    <col min="15" max="15" width="23.140625" bestFit="1" customWidth="1"/>
  </cols>
  <sheetData>
    <row r="1" spans="1:16" s="4" customFormat="1" ht="45" x14ac:dyDescent="0.25">
      <c r="A1" s="4" t="s">
        <v>10</v>
      </c>
      <c r="B1" s="4" t="s">
        <v>0</v>
      </c>
      <c r="C1" s="4" t="s">
        <v>1</v>
      </c>
      <c r="D1" s="4" t="s">
        <v>2</v>
      </c>
      <c r="E1" s="4" t="s">
        <v>4</v>
      </c>
      <c r="F1" s="4" t="s">
        <v>8</v>
      </c>
      <c r="G1" s="4" t="s">
        <v>9</v>
      </c>
      <c r="H1" s="4" t="s">
        <v>3</v>
      </c>
      <c r="I1" s="4" t="s">
        <v>5</v>
      </c>
      <c r="J1" s="4" t="s">
        <v>6</v>
      </c>
      <c r="K1" s="4" t="s">
        <v>7</v>
      </c>
      <c r="L1" s="13" t="s">
        <v>14</v>
      </c>
      <c r="M1" s="4" t="s">
        <v>15</v>
      </c>
    </row>
    <row r="2" spans="1:16" x14ac:dyDescent="0.25">
      <c r="A2" s="24" t="s">
        <v>11</v>
      </c>
      <c r="B2" s="7">
        <v>0</v>
      </c>
      <c r="C2" s="8">
        <v>0</v>
      </c>
      <c r="D2" s="7">
        <f>1+C2</f>
        <v>1</v>
      </c>
      <c r="E2" s="7">
        <f>D2*$P$3</f>
        <v>3</v>
      </c>
      <c r="F2" s="7">
        <v>5</v>
      </c>
      <c r="G2" s="7">
        <f>F2*E2</f>
        <v>15</v>
      </c>
      <c r="H2" s="7">
        <v>3</v>
      </c>
      <c r="I2" s="7">
        <f>H2+G2</f>
        <v>18</v>
      </c>
      <c r="J2" s="7">
        <f>$P$4/I2</f>
        <v>83.333333333333329</v>
      </c>
      <c r="K2" s="7">
        <v>1.5</v>
      </c>
      <c r="L2" s="14">
        <f>K2/(K2+J2)</f>
        <v>1.7681728880157174E-2</v>
      </c>
      <c r="M2" s="7">
        <f>Tableau1[[#This Row],[Autonomy (s)]]*Tableau1[[#This Row],[speed (m/s)]]</f>
        <v>250</v>
      </c>
    </row>
    <row r="3" spans="1:16" x14ac:dyDescent="0.25">
      <c r="A3" s="21" t="s">
        <v>11</v>
      </c>
      <c r="B3">
        <v>1</v>
      </c>
      <c r="C3" s="3">
        <v>0.35</v>
      </c>
      <c r="D3">
        <f>1+C3</f>
        <v>1.35</v>
      </c>
      <c r="E3">
        <f>D3*$P$3</f>
        <v>4.0500000000000007</v>
      </c>
      <c r="F3">
        <v>5</v>
      </c>
      <c r="G3">
        <f t="shared" ref="G3:G37" si="0">F3*E3</f>
        <v>20.250000000000004</v>
      </c>
      <c r="H3">
        <v>3</v>
      </c>
      <c r="I3">
        <f t="shared" ref="I3:I37" si="1">H3+G3</f>
        <v>23.250000000000004</v>
      </c>
      <c r="J3">
        <f>$P$4/I3</f>
        <v>64.51612903225805</v>
      </c>
      <c r="K3">
        <v>1.5</v>
      </c>
      <c r="L3" s="2">
        <f t="shared" ref="L3:L66" si="2">K3/(K3+J3)</f>
        <v>2.2721720009772788E-2</v>
      </c>
      <c r="M3">
        <f>Tableau1[[#This Row],[Autonomy (s)]]*Tableau1[[#This Row],[speed (m/s)]]</f>
        <v>261.29032258064512</v>
      </c>
      <c r="O3" s="22" t="s">
        <v>12</v>
      </c>
      <c r="P3" s="23">
        <v>3</v>
      </c>
    </row>
    <row r="4" spans="1:16" x14ac:dyDescent="0.25">
      <c r="A4" s="21" t="s">
        <v>11</v>
      </c>
      <c r="B4">
        <v>2</v>
      </c>
      <c r="C4" s="3">
        <v>0.75</v>
      </c>
      <c r="D4">
        <f t="shared" ref="D4:D67" si="3">1+C4</f>
        <v>1.75</v>
      </c>
      <c r="E4">
        <f>D4*$P$3</f>
        <v>5.25</v>
      </c>
      <c r="F4">
        <v>5</v>
      </c>
      <c r="G4">
        <f t="shared" si="0"/>
        <v>26.25</v>
      </c>
      <c r="H4">
        <v>3</v>
      </c>
      <c r="I4">
        <f t="shared" si="1"/>
        <v>29.25</v>
      </c>
      <c r="J4">
        <f>$P$4/I4</f>
        <v>51.282051282051285</v>
      </c>
      <c r="K4">
        <v>1.5</v>
      </c>
      <c r="L4" s="2">
        <f t="shared" si="2"/>
        <v>2.8418751518095701E-2</v>
      </c>
      <c r="M4">
        <f>Tableau1[[#This Row],[Autonomy (s)]]*Tableau1[[#This Row],[speed (m/s)]]</f>
        <v>269.23076923076923</v>
      </c>
      <c r="O4" s="22" t="s">
        <v>13</v>
      </c>
      <c r="P4" s="23">
        <v>1500</v>
      </c>
    </row>
    <row r="5" spans="1:16" x14ac:dyDescent="0.25">
      <c r="A5" s="21" t="s">
        <v>11</v>
      </c>
      <c r="B5">
        <v>3</v>
      </c>
      <c r="C5" s="3">
        <v>1.2</v>
      </c>
      <c r="D5">
        <f t="shared" si="3"/>
        <v>2.2000000000000002</v>
      </c>
      <c r="E5">
        <f>D5*$P$3</f>
        <v>6.6000000000000005</v>
      </c>
      <c r="F5">
        <v>5</v>
      </c>
      <c r="G5">
        <f t="shared" si="0"/>
        <v>33</v>
      </c>
      <c r="H5">
        <v>3</v>
      </c>
      <c r="I5">
        <f t="shared" si="1"/>
        <v>36</v>
      </c>
      <c r="J5">
        <f>$P$4/I5</f>
        <v>41.666666666666664</v>
      </c>
      <c r="K5">
        <v>1.5</v>
      </c>
      <c r="L5" s="2">
        <f t="shared" si="2"/>
        <v>3.4749034749034749E-2</v>
      </c>
      <c r="M5">
        <f>Tableau1[[#This Row],[Autonomy (s)]]*Tableau1[[#This Row],[speed (m/s)]]</f>
        <v>275</v>
      </c>
    </row>
    <row r="6" spans="1:16" x14ac:dyDescent="0.25">
      <c r="A6" s="21" t="s">
        <v>11</v>
      </c>
      <c r="B6">
        <v>4</v>
      </c>
      <c r="C6" s="3">
        <v>1.75</v>
      </c>
      <c r="D6">
        <f t="shared" si="3"/>
        <v>2.75</v>
      </c>
      <c r="E6">
        <f>D6*$P$3</f>
        <v>8.25</v>
      </c>
      <c r="F6">
        <v>5</v>
      </c>
      <c r="G6">
        <f t="shared" si="0"/>
        <v>41.25</v>
      </c>
      <c r="H6">
        <v>3</v>
      </c>
      <c r="I6">
        <f t="shared" si="1"/>
        <v>44.25</v>
      </c>
      <c r="J6">
        <f>$P$4/I6</f>
        <v>33.898305084745765</v>
      </c>
      <c r="K6">
        <v>1.5</v>
      </c>
      <c r="L6" s="2">
        <f t="shared" si="2"/>
        <v>4.2374910222647832E-2</v>
      </c>
      <c r="M6">
        <f>Tableau1[[#This Row],[Autonomy (s)]]*Tableau1[[#This Row],[speed (m/s)]]</f>
        <v>279.66101694915255</v>
      </c>
    </row>
    <row r="7" spans="1:16" x14ac:dyDescent="0.25">
      <c r="A7" s="25" t="s">
        <v>11</v>
      </c>
      <c r="B7" s="5">
        <v>5</v>
      </c>
      <c r="C7" s="6">
        <v>2.4</v>
      </c>
      <c r="D7" s="5">
        <f t="shared" si="3"/>
        <v>3.4</v>
      </c>
      <c r="E7" s="5">
        <f>D7*$P$3</f>
        <v>10.199999999999999</v>
      </c>
      <c r="F7" s="5">
        <v>5</v>
      </c>
      <c r="G7" s="5">
        <f t="shared" si="0"/>
        <v>51</v>
      </c>
      <c r="H7" s="5">
        <v>3</v>
      </c>
      <c r="I7" s="5">
        <f t="shared" si="1"/>
        <v>54</v>
      </c>
      <c r="J7" s="5">
        <f>$P$4/I7</f>
        <v>27.777777777777779</v>
      </c>
      <c r="K7" s="5">
        <v>1.5</v>
      </c>
      <c r="L7" s="15">
        <f t="shared" si="2"/>
        <v>5.1233396584440226E-2</v>
      </c>
      <c r="M7" s="5">
        <f>Tableau1[[#This Row],[Autonomy (s)]]*Tableau1[[#This Row],[speed (m/s)]]</f>
        <v>283.33333333333331</v>
      </c>
    </row>
    <row r="8" spans="1:16" x14ac:dyDescent="0.25">
      <c r="A8">
        <f>B8-5</f>
        <v>1</v>
      </c>
      <c r="B8">
        <v>6</v>
      </c>
      <c r="C8" s="1">
        <f>65%*(B8-5)+240%</f>
        <v>3.05</v>
      </c>
      <c r="D8">
        <f t="shared" si="3"/>
        <v>4.05</v>
      </c>
      <c r="E8">
        <f>D8*$P$3</f>
        <v>12.149999999999999</v>
      </c>
      <c r="F8">
        <v>5</v>
      </c>
      <c r="G8">
        <f t="shared" si="0"/>
        <v>60.749999999999993</v>
      </c>
      <c r="H8">
        <v>3</v>
      </c>
      <c r="I8">
        <f t="shared" si="1"/>
        <v>63.749999999999993</v>
      </c>
      <c r="J8">
        <f>$P$4/I8</f>
        <v>23.529411764705884</v>
      </c>
      <c r="K8">
        <v>1.5</v>
      </c>
      <c r="L8" s="2">
        <f t="shared" si="2"/>
        <v>5.9929494712103404E-2</v>
      </c>
      <c r="M8">
        <f>Tableau1[[#This Row],[Autonomy (s)]]*Tableau1[[#This Row],[speed (m/s)]]</f>
        <v>285.88235294117646</v>
      </c>
    </row>
    <row r="9" spans="1:16" x14ac:dyDescent="0.25">
      <c r="A9">
        <f t="shared" ref="A9:A72" si="4">B9-5</f>
        <v>2</v>
      </c>
      <c r="B9">
        <v>7</v>
      </c>
      <c r="C9" s="1">
        <f t="shared" ref="C9:C72" si="5">65%*(B9-5)+240%</f>
        <v>3.7</v>
      </c>
      <c r="D9">
        <f t="shared" si="3"/>
        <v>4.7</v>
      </c>
      <c r="E9">
        <f>D9*$P$3</f>
        <v>14.100000000000001</v>
      </c>
      <c r="F9">
        <v>5</v>
      </c>
      <c r="G9">
        <f t="shared" si="0"/>
        <v>70.5</v>
      </c>
      <c r="H9">
        <v>3</v>
      </c>
      <c r="I9">
        <f t="shared" si="1"/>
        <v>73.5</v>
      </c>
      <c r="J9">
        <f>$P$4/I9</f>
        <v>20.408163265306122</v>
      </c>
      <c r="K9">
        <v>1.5</v>
      </c>
      <c r="L9" s="2">
        <f t="shared" si="2"/>
        <v>6.8467629250116444E-2</v>
      </c>
      <c r="M9">
        <f>Tableau1[[#This Row],[Autonomy (s)]]*Tableau1[[#This Row],[speed (m/s)]]</f>
        <v>287.75510204081633</v>
      </c>
    </row>
    <row r="10" spans="1:16" x14ac:dyDescent="0.25">
      <c r="A10">
        <f t="shared" si="4"/>
        <v>3</v>
      </c>
      <c r="B10">
        <v>8</v>
      </c>
      <c r="C10" s="1">
        <f t="shared" si="5"/>
        <v>4.3499999999999996</v>
      </c>
      <c r="D10">
        <f t="shared" si="3"/>
        <v>5.35</v>
      </c>
      <c r="E10">
        <f>D10*$P$3</f>
        <v>16.049999999999997</v>
      </c>
      <c r="F10">
        <v>5</v>
      </c>
      <c r="G10">
        <f t="shared" si="0"/>
        <v>80.249999999999986</v>
      </c>
      <c r="H10">
        <v>3</v>
      </c>
      <c r="I10">
        <f t="shared" si="1"/>
        <v>83.249999999999986</v>
      </c>
      <c r="J10">
        <f>$P$4/I10</f>
        <v>18.018018018018022</v>
      </c>
      <c r="K10">
        <v>1.5</v>
      </c>
      <c r="L10" s="2">
        <f t="shared" si="2"/>
        <v>7.6852065543503323E-2</v>
      </c>
      <c r="M10">
        <f>Tableau1[[#This Row],[Autonomy (s)]]*Tableau1[[#This Row],[speed (m/s)]]</f>
        <v>289.18918918918922</v>
      </c>
    </row>
    <row r="11" spans="1:16" x14ac:dyDescent="0.25">
      <c r="A11">
        <f t="shared" si="4"/>
        <v>4</v>
      </c>
      <c r="B11">
        <v>9</v>
      </c>
      <c r="C11" s="1">
        <f t="shared" si="5"/>
        <v>5</v>
      </c>
      <c r="D11">
        <f t="shared" si="3"/>
        <v>6</v>
      </c>
      <c r="E11">
        <f>D11*$P$3</f>
        <v>18</v>
      </c>
      <c r="F11">
        <v>5</v>
      </c>
      <c r="G11">
        <f t="shared" si="0"/>
        <v>90</v>
      </c>
      <c r="H11">
        <v>3</v>
      </c>
      <c r="I11">
        <f t="shared" si="1"/>
        <v>93</v>
      </c>
      <c r="J11">
        <f>$P$4/I11</f>
        <v>16.129032258064516</v>
      </c>
      <c r="K11">
        <v>1.5</v>
      </c>
      <c r="L11" s="2">
        <f t="shared" si="2"/>
        <v>8.5086916742909427E-2</v>
      </c>
      <c r="M11">
        <f>Tableau1[[#This Row],[Autonomy (s)]]*Tableau1[[#This Row],[speed (m/s)]]</f>
        <v>290.32258064516128</v>
      </c>
    </row>
    <row r="12" spans="1:16" x14ac:dyDescent="0.25">
      <c r="A12" s="9">
        <f t="shared" si="4"/>
        <v>5</v>
      </c>
      <c r="B12" s="9">
        <v>10</v>
      </c>
      <c r="C12" s="10">
        <f t="shared" si="5"/>
        <v>5.65</v>
      </c>
      <c r="D12" s="9">
        <f t="shared" si="3"/>
        <v>6.65</v>
      </c>
      <c r="E12" s="9">
        <f>D12*$P$3</f>
        <v>19.950000000000003</v>
      </c>
      <c r="F12" s="9">
        <v>5</v>
      </c>
      <c r="G12" s="9">
        <f t="shared" si="0"/>
        <v>99.750000000000014</v>
      </c>
      <c r="H12" s="9">
        <v>3</v>
      </c>
      <c r="I12" s="9">
        <f t="shared" si="1"/>
        <v>102.75000000000001</v>
      </c>
      <c r="J12" s="9">
        <f>$P$4/I12</f>
        <v>14.5985401459854</v>
      </c>
      <c r="K12" s="9">
        <v>1.5</v>
      </c>
      <c r="L12" s="16">
        <f t="shared" si="2"/>
        <v>9.3176150532759017E-2</v>
      </c>
      <c r="M12" s="9">
        <f>Tableau1[[#This Row],[Autonomy (s)]]*Tableau1[[#This Row],[speed (m/s)]]</f>
        <v>291.24087591240874</v>
      </c>
    </row>
    <row r="13" spans="1:16" x14ac:dyDescent="0.25">
      <c r="A13">
        <f t="shared" si="4"/>
        <v>6</v>
      </c>
      <c r="B13">
        <v>11</v>
      </c>
      <c r="C13" s="1">
        <f t="shared" si="5"/>
        <v>6.3000000000000007</v>
      </c>
      <c r="D13">
        <f t="shared" si="3"/>
        <v>7.3000000000000007</v>
      </c>
      <c r="E13">
        <f>D13*$P$3</f>
        <v>21.900000000000002</v>
      </c>
      <c r="F13">
        <v>5</v>
      </c>
      <c r="G13">
        <f t="shared" si="0"/>
        <v>109.50000000000001</v>
      </c>
      <c r="H13">
        <v>3</v>
      </c>
      <c r="I13">
        <f t="shared" si="1"/>
        <v>112.50000000000001</v>
      </c>
      <c r="J13">
        <f>$P$4/I13</f>
        <v>13.333333333333332</v>
      </c>
      <c r="K13">
        <v>1.5</v>
      </c>
      <c r="L13" s="2">
        <f t="shared" si="2"/>
        <v>0.10112359550561799</v>
      </c>
      <c r="M13">
        <f>Tableau1[[#This Row],[Autonomy (s)]]*Tableau1[[#This Row],[speed (m/s)]]</f>
        <v>292</v>
      </c>
    </row>
    <row r="14" spans="1:16" x14ac:dyDescent="0.25">
      <c r="A14">
        <f t="shared" si="4"/>
        <v>7</v>
      </c>
      <c r="B14">
        <v>12</v>
      </c>
      <c r="C14" s="1">
        <f t="shared" si="5"/>
        <v>6.9499999999999993</v>
      </c>
      <c r="D14">
        <f t="shared" si="3"/>
        <v>7.9499999999999993</v>
      </c>
      <c r="E14">
        <f>D14*$P$3</f>
        <v>23.849999999999998</v>
      </c>
      <c r="F14">
        <v>5</v>
      </c>
      <c r="G14">
        <f t="shared" si="0"/>
        <v>119.24999999999999</v>
      </c>
      <c r="H14">
        <v>3</v>
      </c>
      <c r="I14">
        <f t="shared" si="1"/>
        <v>122.24999999999999</v>
      </c>
      <c r="J14">
        <f>$P$4/I14</f>
        <v>12.26993865030675</v>
      </c>
      <c r="K14">
        <v>1.5</v>
      </c>
      <c r="L14" s="2">
        <f t="shared" si="2"/>
        <v>0.10893294720427711</v>
      </c>
      <c r="M14">
        <f>Tableau1[[#This Row],[Autonomy (s)]]*Tableau1[[#This Row],[speed (m/s)]]</f>
        <v>292.63803680981596</v>
      </c>
    </row>
    <row r="15" spans="1:16" x14ac:dyDescent="0.25">
      <c r="A15">
        <f t="shared" si="4"/>
        <v>8</v>
      </c>
      <c r="B15">
        <v>13</v>
      </c>
      <c r="C15" s="1">
        <f t="shared" si="5"/>
        <v>7.6</v>
      </c>
      <c r="D15">
        <f t="shared" si="3"/>
        <v>8.6</v>
      </c>
      <c r="E15">
        <f>D15*$P$3</f>
        <v>25.799999999999997</v>
      </c>
      <c r="F15">
        <v>5</v>
      </c>
      <c r="G15">
        <f t="shared" si="0"/>
        <v>129</v>
      </c>
      <c r="H15">
        <v>3</v>
      </c>
      <c r="I15">
        <f t="shared" si="1"/>
        <v>132</v>
      </c>
      <c r="J15">
        <f>$P$4/I15</f>
        <v>11.363636363636363</v>
      </c>
      <c r="K15">
        <v>1.5</v>
      </c>
      <c r="L15" s="2">
        <f t="shared" si="2"/>
        <v>0.11660777385159012</v>
      </c>
      <c r="M15">
        <f>Tableau1[[#This Row],[Autonomy (s)]]*Tableau1[[#This Row],[speed (m/s)]]</f>
        <v>293.18181818181813</v>
      </c>
    </row>
    <row r="16" spans="1:16" x14ac:dyDescent="0.25">
      <c r="A16">
        <f t="shared" si="4"/>
        <v>9</v>
      </c>
      <c r="B16">
        <v>14</v>
      </c>
      <c r="C16" s="1">
        <f t="shared" si="5"/>
        <v>8.25</v>
      </c>
      <c r="D16">
        <f t="shared" si="3"/>
        <v>9.25</v>
      </c>
      <c r="E16">
        <f>D16*$P$3</f>
        <v>27.75</v>
      </c>
      <c r="F16">
        <v>5</v>
      </c>
      <c r="G16">
        <f t="shared" si="0"/>
        <v>138.75</v>
      </c>
      <c r="H16">
        <v>3</v>
      </c>
      <c r="I16">
        <f t="shared" si="1"/>
        <v>141.75</v>
      </c>
      <c r="J16">
        <f>$P$4/I16</f>
        <v>10.582010582010582</v>
      </c>
      <c r="K16">
        <v>1.5</v>
      </c>
      <c r="L16" s="2">
        <f t="shared" si="2"/>
        <v>0.12415152178673089</v>
      </c>
      <c r="M16">
        <f>Tableau1[[#This Row],[Autonomy (s)]]*Tableau1[[#This Row],[speed (m/s)]]</f>
        <v>293.65079365079367</v>
      </c>
    </row>
    <row r="17" spans="1:13" collapsed="1" x14ac:dyDescent="0.25">
      <c r="A17" s="11">
        <f t="shared" si="4"/>
        <v>10</v>
      </c>
      <c r="B17" s="11">
        <v>15</v>
      </c>
      <c r="C17" s="12">
        <f t="shared" si="5"/>
        <v>8.9</v>
      </c>
      <c r="D17" s="11">
        <f t="shared" si="3"/>
        <v>9.9</v>
      </c>
      <c r="E17" s="11">
        <f>D17*$P$3</f>
        <v>29.700000000000003</v>
      </c>
      <c r="F17" s="11">
        <v>5</v>
      </c>
      <c r="G17" s="11">
        <f t="shared" si="0"/>
        <v>148.5</v>
      </c>
      <c r="H17" s="11">
        <v>3</v>
      </c>
      <c r="I17" s="11">
        <f t="shared" si="1"/>
        <v>151.5</v>
      </c>
      <c r="J17" s="11">
        <f>$P$4/I17</f>
        <v>9.9009900990099009</v>
      </c>
      <c r="K17" s="11">
        <v>1.5</v>
      </c>
      <c r="L17" s="17">
        <f t="shared" si="2"/>
        <v>0.13156752062527138</v>
      </c>
      <c r="M17" s="11">
        <f>Tableau1[[#This Row],[Autonomy (s)]]*Tableau1[[#This Row],[speed (m/s)]]</f>
        <v>294.0594059405941</v>
      </c>
    </row>
    <row r="18" spans="1:13" hidden="1" outlineLevel="1" x14ac:dyDescent="0.25">
      <c r="A18">
        <f t="shared" si="4"/>
        <v>11</v>
      </c>
      <c r="B18">
        <v>16</v>
      </c>
      <c r="C18" s="1">
        <f t="shared" si="5"/>
        <v>9.5500000000000007</v>
      </c>
      <c r="D18">
        <f t="shared" si="3"/>
        <v>10.55</v>
      </c>
      <c r="E18">
        <f>D18*$P$3</f>
        <v>31.650000000000002</v>
      </c>
      <c r="F18">
        <v>5</v>
      </c>
      <c r="G18">
        <f t="shared" si="0"/>
        <v>158.25</v>
      </c>
      <c r="H18">
        <v>3</v>
      </c>
      <c r="I18">
        <f t="shared" si="1"/>
        <v>161.25</v>
      </c>
      <c r="J18">
        <f>$P$4/I18</f>
        <v>9.3023255813953494</v>
      </c>
      <c r="K18">
        <v>1.5</v>
      </c>
      <c r="L18" s="2">
        <f t="shared" si="2"/>
        <v>0.13885898815931108</v>
      </c>
      <c r="M18">
        <f>Tableau1[[#This Row],[Autonomy (s)]]*Tableau1[[#This Row],[speed (m/s)]]</f>
        <v>294.41860465116281</v>
      </c>
    </row>
    <row r="19" spans="1:13" hidden="1" outlineLevel="1" x14ac:dyDescent="0.25">
      <c r="A19">
        <f t="shared" si="4"/>
        <v>12</v>
      </c>
      <c r="B19">
        <v>17</v>
      </c>
      <c r="C19" s="1">
        <f t="shared" si="5"/>
        <v>10.200000000000001</v>
      </c>
      <c r="D19">
        <f t="shared" si="3"/>
        <v>11.200000000000001</v>
      </c>
      <c r="E19">
        <f>D19*$P$3</f>
        <v>33.6</v>
      </c>
      <c r="F19">
        <v>5</v>
      </c>
      <c r="G19">
        <f t="shared" si="0"/>
        <v>168</v>
      </c>
      <c r="H19">
        <v>3</v>
      </c>
      <c r="I19">
        <f t="shared" si="1"/>
        <v>171</v>
      </c>
      <c r="J19">
        <f>$P$4/I19</f>
        <v>8.7719298245614041</v>
      </c>
      <c r="K19">
        <v>1.5</v>
      </c>
      <c r="L19" s="2">
        <f t="shared" si="2"/>
        <v>0.14602903501280956</v>
      </c>
      <c r="M19">
        <f>Tableau1[[#This Row],[Autonomy (s)]]*Tableau1[[#This Row],[speed (m/s)]]</f>
        <v>294.73684210526318</v>
      </c>
    </row>
    <row r="20" spans="1:13" hidden="1" outlineLevel="1" x14ac:dyDescent="0.25">
      <c r="A20">
        <f t="shared" si="4"/>
        <v>13</v>
      </c>
      <c r="B20">
        <v>18</v>
      </c>
      <c r="C20" s="1">
        <f t="shared" si="5"/>
        <v>10.850000000000001</v>
      </c>
      <c r="D20">
        <f t="shared" si="3"/>
        <v>11.850000000000001</v>
      </c>
      <c r="E20">
        <f>D20*$P$3</f>
        <v>35.550000000000004</v>
      </c>
      <c r="F20">
        <v>5</v>
      </c>
      <c r="G20">
        <f t="shared" si="0"/>
        <v>177.75000000000003</v>
      </c>
      <c r="H20">
        <v>3</v>
      </c>
      <c r="I20">
        <f t="shared" si="1"/>
        <v>180.75000000000003</v>
      </c>
      <c r="J20">
        <f>$P$4/I20</f>
        <v>8.2987551867219906</v>
      </c>
      <c r="K20">
        <v>1.5</v>
      </c>
      <c r="L20" s="2">
        <f t="shared" si="2"/>
        <v>0.15308066906627146</v>
      </c>
      <c r="M20">
        <f>Tableau1[[#This Row],[Autonomy (s)]]*Tableau1[[#This Row],[speed (m/s)]]</f>
        <v>295.02074688796682</v>
      </c>
    </row>
    <row r="21" spans="1:13" hidden="1" outlineLevel="1" x14ac:dyDescent="0.25">
      <c r="A21">
        <f t="shared" si="4"/>
        <v>14</v>
      </c>
      <c r="B21">
        <v>19</v>
      </c>
      <c r="C21" s="1">
        <f t="shared" si="5"/>
        <v>11.5</v>
      </c>
      <c r="D21">
        <f t="shared" si="3"/>
        <v>12.5</v>
      </c>
      <c r="E21">
        <f>D21*$P$3</f>
        <v>37.5</v>
      </c>
      <c r="F21">
        <v>5</v>
      </c>
      <c r="G21">
        <f t="shared" si="0"/>
        <v>187.5</v>
      </c>
      <c r="H21">
        <v>3</v>
      </c>
      <c r="I21">
        <f t="shared" si="1"/>
        <v>190.5</v>
      </c>
      <c r="J21">
        <f>$P$4/I21</f>
        <v>7.8740157480314963</v>
      </c>
      <c r="K21">
        <v>1.5</v>
      </c>
      <c r="L21" s="2">
        <f t="shared" si="2"/>
        <v>0.16001679966400673</v>
      </c>
      <c r="M21">
        <f>Tableau1[[#This Row],[Autonomy (s)]]*Tableau1[[#This Row],[speed (m/s)]]</f>
        <v>295.2755905511811</v>
      </c>
    </row>
    <row r="22" spans="1:13" hidden="1" outlineLevel="1" x14ac:dyDescent="0.25">
      <c r="A22">
        <f t="shared" si="4"/>
        <v>15</v>
      </c>
      <c r="B22">
        <v>20</v>
      </c>
      <c r="C22" s="1">
        <f t="shared" si="5"/>
        <v>12.15</v>
      </c>
      <c r="D22">
        <f t="shared" si="3"/>
        <v>13.15</v>
      </c>
      <c r="E22">
        <f>D22*$P$3</f>
        <v>39.450000000000003</v>
      </c>
      <c r="F22">
        <v>5</v>
      </c>
      <c r="G22">
        <f t="shared" si="0"/>
        <v>197.25</v>
      </c>
      <c r="H22">
        <v>3</v>
      </c>
      <c r="I22">
        <f t="shared" si="1"/>
        <v>200.25</v>
      </c>
      <c r="J22">
        <f>$P$4/I22</f>
        <v>7.4906367041198498</v>
      </c>
      <c r="K22">
        <v>1.5</v>
      </c>
      <c r="L22" s="2">
        <f t="shared" si="2"/>
        <v>0.16684024161632993</v>
      </c>
      <c r="M22">
        <f>Tableau1[[#This Row],[Autonomy (s)]]*Tableau1[[#This Row],[speed (m/s)]]</f>
        <v>295.50561797752812</v>
      </c>
    </row>
    <row r="23" spans="1:13" hidden="1" outlineLevel="1" x14ac:dyDescent="0.25">
      <c r="A23">
        <f t="shared" si="4"/>
        <v>16</v>
      </c>
      <c r="B23">
        <v>21</v>
      </c>
      <c r="C23" s="1">
        <f t="shared" si="5"/>
        <v>12.8</v>
      </c>
      <c r="D23">
        <f t="shared" si="3"/>
        <v>13.8</v>
      </c>
      <c r="E23">
        <f>D23*$P$3</f>
        <v>41.400000000000006</v>
      </c>
      <c r="F23">
        <v>5</v>
      </c>
      <c r="G23">
        <f t="shared" si="0"/>
        <v>207.00000000000003</v>
      </c>
      <c r="H23">
        <v>3</v>
      </c>
      <c r="I23">
        <f t="shared" si="1"/>
        <v>210.00000000000003</v>
      </c>
      <c r="J23">
        <f>$P$4/I23</f>
        <v>7.1428571428571415</v>
      </c>
      <c r="K23">
        <v>1.5</v>
      </c>
      <c r="L23" s="2">
        <f t="shared" si="2"/>
        <v>0.17355371900826447</v>
      </c>
      <c r="M23">
        <f>Tableau1[[#This Row],[Autonomy (s)]]*Tableau1[[#This Row],[speed (m/s)]]</f>
        <v>295.71428571428572</v>
      </c>
    </row>
    <row r="24" spans="1:13" hidden="1" outlineLevel="1" x14ac:dyDescent="0.25">
      <c r="A24">
        <f t="shared" si="4"/>
        <v>17</v>
      </c>
      <c r="B24">
        <v>22</v>
      </c>
      <c r="C24" s="1">
        <f t="shared" si="5"/>
        <v>13.450000000000001</v>
      </c>
      <c r="D24">
        <f t="shared" si="3"/>
        <v>14.450000000000001</v>
      </c>
      <c r="E24">
        <f>D24*$P$3</f>
        <v>43.35</v>
      </c>
      <c r="F24">
        <v>5</v>
      </c>
      <c r="G24">
        <f t="shared" si="0"/>
        <v>216.75</v>
      </c>
      <c r="H24">
        <v>3</v>
      </c>
      <c r="I24">
        <f t="shared" si="1"/>
        <v>219.75</v>
      </c>
      <c r="J24">
        <f>$P$4/I24</f>
        <v>6.8259385665529013</v>
      </c>
      <c r="K24">
        <v>1.5</v>
      </c>
      <c r="L24" s="2">
        <f t="shared" si="2"/>
        <v>0.18015986882557899</v>
      </c>
      <c r="M24">
        <f>Tableau1[[#This Row],[Autonomy (s)]]*Tableau1[[#This Row],[speed (m/s)]]</f>
        <v>295.9044368600683</v>
      </c>
    </row>
    <row r="25" spans="1:13" hidden="1" outlineLevel="1" x14ac:dyDescent="0.25">
      <c r="A25">
        <f t="shared" si="4"/>
        <v>18</v>
      </c>
      <c r="B25">
        <v>23</v>
      </c>
      <c r="C25" s="1">
        <f t="shared" si="5"/>
        <v>14.100000000000001</v>
      </c>
      <c r="D25">
        <f t="shared" si="3"/>
        <v>15.100000000000001</v>
      </c>
      <c r="E25">
        <f>D25*$P$3</f>
        <v>45.300000000000004</v>
      </c>
      <c r="F25">
        <v>5</v>
      </c>
      <c r="G25">
        <f t="shared" si="0"/>
        <v>226.50000000000003</v>
      </c>
      <c r="H25">
        <v>3</v>
      </c>
      <c r="I25">
        <f t="shared" si="1"/>
        <v>229.50000000000003</v>
      </c>
      <c r="J25">
        <f>$P$4/I25</f>
        <v>6.5359477124182996</v>
      </c>
      <c r="K25">
        <v>1.5</v>
      </c>
      <c r="L25" s="2">
        <f t="shared" si="2"/>
        <v>0.1866612444082961</v>
      </c>
      <c r="M25">
        <f>Tableau1[[#This Row],[Autonomy (s)]]*Tableau1[[#This Row],[speed (m/s)]]</f>
        <v>296.07843137254901</v>
      </c>
    </row>
    <row r="26" spans="1:13" hidden="1" outlineLevel="1" x14ac:dyDescent="0.25">
      <c r="A26">
        <f t="shared" si="4"/>
        <v>19</v>
      </c>
      <c r="B26">
        <v>24</v>
      </c>
      <c r="C26" s="1">
        <f t="shared" si="5"/>
        <v>14.75</v>
      </c>
      <c r="D26">
        <f t="shared" si="3"/>
        <v>15.75</v>
      </c>
      <c r="E26">
        <f>D26*$P$3</f>
        <v>47.25</v>
      </c>
      <c r="F26">
        <v>5</v>
      </c>
      <c r="G26">
        <f t="shared" si="0"/>
        <v>236.25</v>
      </c>
      <c r="H26">
        <v>3</v>
      </c>
      <c r="I26">
        <f t="shared" si="1"/>
        <v>239.25</v>
      </c>
      <c r="J26">
        <f>$P$4/I26</f>
        <v>6.2695924764890281</v>
      </c>
      <c r="K26">
        <v>1.5</v>
      </c>
      <c r="L26" s="2">
        <f t="shared" si="2"/>
        <v>0.1930603187411741</v>
      </c>
      <c r="M26">
        <f>Tableau1[[#This Row],[Autonomy (s)]]*Tableau1[[#This Row],[speed (m/s)]]</f>
        <v>296.23824451410655</v>
      </c>
    </row>
    <row r="27" spans="1:13" hidden="1" outlineLevel="1" x14ac:dyDescent="0.25">
      <c r="A27">
        <f t="shared" si="4"/>
        <v>20</v>
      </c>
      <c r="B27">
        <v>25</v>
      </c>
      <c r="C27" s="1">
        <f t="shared" si="5"/>
        <v>15.4</v>
      </c>
      <c r="D27">
        <f t="shared" si="3"/>
        <v>16.399999999999999</v>
      </c>
      <c r="E27">
        <f>D27*$P$3</f>
        <v>49.199999999999996</v>
      </c>
      <c r="F27">
        <v>5</v>
      </c>
      <c r="G27">
        <f t="shared" si="0"/>
        <v>245.99999999999997</v>
      </c>
      <c r="H27">
        <v>3</v>
      </c>
      <c r="I27">
        <f t="shared" si="1"/>
        <v>248.99999999999997</v>
      </c>
      <c r="J27">
        <f>$P$4/I27</f>
        <v>6.024096385542169</v>
      </c>
      <c r="K27">
        <v>1.5</v>
      </c>
      <c r="L27" s="2">
        <f t="shared" si="2"/>
        <v>0.19935948759007205</v>
      </c>
      <c r="M27">
        <f>Tableau1[[#This Row],[Autonomy (s)]]*Tableau1[[#This Row],[speed (m/s)]]</f>
        <v>296.3855421686747</v>
      </c>
    </row>
    <row r="28" spans="1:13" hidden="1" outlineLevel="1" x14ac:dyDescent="0.25">
      <c r="A28">
        <f t="shared" si="4"/>
        <v>21</v>
      </c>
      <c r="B28">
        <v>26</v>
      </c>
      <c r="C28" s="1">
        <f t="shared" si="5"/>
        <v>16.05</v>
      </c>
      <c r="D28">
        <f t="shared" si="3"/>
        <v>17.05</v>
      </c>
      <c r="E28">
        <f>D28*$P$3</f>
        <v>51.150000000000006</v>
      </c>
      <c r="F28">
        <v>5</v>
      </c>
      <c r="G28">
        <f t="shared" si="0"/>
        <v>255.75000000000003</v>
      </c>
      <c r="H28">
        <v>3</v>
      </c>
      <c r="I28">
        <f t="shared" si="1"/>
        <v>258.75</v>
      </c>
      <c r="J28">
        <f>$P$4/I28</f>
        <v>5.7971014492753623</v>
      </c>
      <c r="K28">
        <v>1.5</v>
      </c>
      <c r="L28" s="2">
        <f t="shared" si="2"/>
        <v>0.20556107249255212</v>
      </c>
      <c r="M28">
        <f>Tableau1[[#This Row],[Autonomy (s)]]*Tableau1[[#This Row],[speed (m/s)]]</f>
        <v>296.52173913043481</v>
      </c>
    </row>
    <row r="29" spans="1:13" hidden="1" outlineLevel="1" x14ac:dyDescent="0.25">
      <c r="A29">
        <f t="shared" si="4"/>
        <v>22</v>
      </c>
      <c r="B29">
        <v>27</v>
      </c>
      <c r="C29" s="1">
        <f t="shared" si="5"/>
        <v>16.7</v>
      </c>
      <c r="D29">
        <f t="shared" si="3"/>
        <v>17.7</v>
      </c>
      <c r="E29">
        <f>D29*$P$3</f>
        <v>53.099999999999994</v>
      </c>
      <c r="F29">
        <v>5</v>
      </c>
      <c r="G29">
        <f t="shared" si="0"/>
        <v>265.5</v>
      </c>
      <c r="H29">
        <v>3</v>
      </c>
      <c r="I29">
        <f t="shared" si="1"/>
        <v>268.5</v>
      </c>
      <c r="J29">
        <f>$P$4/I29</f>
        <v>5.5865921787709496</v>
      </c>
      <c r="K29">
        <v>1.5</v>
      </c>
      <c r="L29" s="2">
        <f t="shared" si="2"/>
        <v>0.21166732361056367</v>
      </c>
      <c r="M29">
        <f>Tableau1[[#This Row],[Autonomy (s)]]*Tableau1[[#This Row],[speed (m/s)]]</f>
        <v>296.64804469273741</v>
      </c>
    </row>
    <row r="30" spans="1:13" hidden="1" outlineLevel="1" x14ac:dyDescent="0.25">
      <c r="A30">
        <f t="shared" si="4"/>
        <v>23</v>
      </c>
      <c r="B30">
        <v>28</v>
      </c>
      <c r="C30" s="1">
        <f t="shared" si="5"/>
        <v>17.350000000000001</v>
      </c>
      <c r="D30">
        <f t="shared" si="3"/>
        <v>18.350000000000001</v>
      </c>
      <c r="E30">
        <f>D30*$P$3</f>
        <v>55.050000000000004</v>
      </c>
      <c r="F30">
        <v>5</v>
      </c>
      <c r="G30">
        <f t="shared" si="0"/>
        <v>275.25</v>
      </c>
      <c r="H30">
        <v>3</v>
      </c>
      <c r="I30">
        <f t="shared" si="1"/>
        <v>278.25</v>
      </c>
      <c r="J30">
        <f>$P$4/I30</f>
        <v>5.3908355795148246</v>
      </c>
      <c r="K30">
        <v>1.5</v>
      </c>
      <c r="L30" s="2">
        <f t="shared" si="2"/>
        <v>0.21768042245257188</v>
      </c>
      <c r="M30">
        <f>Tableau1[[#This Row],[Autonomy (s)]]*Tableau1[[#This Row],[speed (m/s)]]</f>
        <v>296.76549865229111</v>
      </c>
    </row>
    <row r="31" spans="1:13" hidden="1" outlineLevel="1" x14ac:dyDescent="0.25">
      <c r="A31">
        <f t="shared" si="4"/>
        <v>24</v>
      </c>
      <c r="B31">
        <v>29</v>
      </c>
      <c r="C31" s="1">
        <f t="shared" si="5"/>
        <v>18</v>
      </c>
      <c r="D31">
        <f t="shared" si="3"/>
        <v>19</v>
      </c>
      <c r="E31">
        <f>D31*$P$3</f>
        <v>57</v>
      </c>
      <c r="F31">
        <v>5</v>
      </c>
      <c r="G31">
        <f t="shared" si="0"/>
        <v>285</v>
      </c>
      <c r="H31">
        <v>3</v>
      </c>
      <c r="I31">
        <f t="shared" si="1"/>
        <v>288</v>
      </c>
      <c r="J31">
        <f>$P$4/I31</f>
        <v>5.208333333333333</v>
      </c>
      <c r="K31">
        <v>1.5</v>
      </c>
      <c r="L31" s="2">
        <f t="shared" si="2"/>
        <v>0.2236024844720497</v>
      </c>
      <c r="M31">
        <f>Tableau1[[#This Row],[Autonomy (s)]]*Tableau1[[#This Row],[speed (m/s)]]</f>
        <v>296.875</v>
      </c>
    </row>
    <row r="32" spans="1:13" hidden="1" outlineLevel="1" x14ac:dyDescent="0.25">
      <c r="A32">
        <f t="shared" si="4"/>
        <v>25</v>
      </c>
      <c r="B32">
        <v>30</v>
      </c>
      <c r="C32" s="1">
        <f t="shared" si="5"/>
        <v>18.649999999999999</v>
      </c>
      <c r="D32">
        <f t="shared" si="3"/>
        <v>19.649999999999999</v>
      </c>
      <c r="E32">
        <f>D32*$P$3</f>
        <v>58.949999999999996</v>
      </c>
      <c r="F32">
        <v>5</v>
      </c>
      <c r="G32">
        <f t="shared" si="0"/>
        <v>294.75</v>
      </c>
      <c r="H32">
        <v>3</v>
      </c>
      <c r="I32">
        <f t="shared" si="1"/>
        <v>297.75</v>
      </c>
      <c r="J32">
        <f>$P$4/I32</f>
        <v>5.0377833753148611</v>
      </c>
      <c r="K32">
        <v>1.5</v>
      </c>
      <c r="L32" s="2">
        <f t="shared" si="2"/>
        <v>0.22943556154883454</v>
      </c>
      <c r="M32">
        <f>Tableau1[[#This Row],[Autonomy (s)]]*Tableau1[[#This Row],[speed (m/s)]]</f>
        <v>296.97732997481103</v>
      </c>
    </row>
    <row r="33" spans="1:13" hidden="1" outlineLevel="1" x14ac:dyDescent="0.25">
      <c r="A33">
        <f t="shared" si="4"/>
        <v>26</v>
      </c>
      <c r="B33">
        <v>31</v>
      </c>
      <c r="C33" s="1">
        <f t="shared" si="5"/>
        <v>19.3</v>
      </c>
      <c r="D33">
        <f t="shared" si="3"/>
        <v>20.3</v>
      </c>
      <c r="E33">
        <f>D33*$P$3</f>
        <v>60.900000000000006</v>
      </c>
      <c r="F33">
        <v>5</v>
      </c>
      <c r="G33">
        <f t="shared" si="0"/>
        <v>304.5</v>
      </c>
      <c r="H33">
        <v>3</v>
      </c>
      <c r="I33">
        <f t="shared" si="1"/>
        <v>307.5</v>
      </c>
      <c r="J33">
        <f>$P$4/I33</f>
        <v>4.8780487804878048</v>
      </c>
      <c r="K33">
        <v>1.5</v>
      </c>
      <c r="L33" s="2">
        <f t="shared" si="2"/>
        <v>0.23518164435946462</v>
      </c>
      <c r="M33">
        <f>Tableau1[[#This Row],[Autonomy (s)]]*Tableau1[[#This Row],[speed (m/s)]]</f>
        <v>297.07317073170736</v>
      </c>
    </row>
    <row r="34" spans="1:13" hidden="1" outlineLevel="1" x14ac:dyDescent="0.25">
      <c r="A34">
        <f t="shared" si="4"/>
        <v>27</v>
      </c>
      <c r="B34">
        <v>32</v>
      </c>
      <c r="C34" s="1">
        <f t="shared" si="5"/>
        <v>19.95</v>
      </c>
      <c r="D34">
        <f t="shared" si="3"/>
        <v>20.95</v>
      </c>
      <c r="E34">
        <f>D34*$P$3</f>
        <v>62.849999999999994</v>
      </c>
      <c r="F34">
        <v>5</v>
      </c>
      <c r="G34">
        <f t="shared" si="0"/>
        <v>314.25</v>
      </c>
      <c r="H34">
        <v>3</v>
      </c>
      <c r="I34">
        <f t="shared" si="1"/>
        <v>317.25</v>
      </c>
      <c r="J34">
        <f>$P$4/I34</f>
        <v>4.7281323877068555</v>
      </c>
      <c r="K34">
        <v>1.5</v>
      </c>
      <c r="L34" s="2">
        <f t="shared" si="2"/>
        <v>0.24084266464224713</v>
      </c>
      <c r="M34">
        <f>Tableau1[[#This Row],[Autonomy (s)]]*Tableau1[[#This Row],[speed (m/s)]]</f>
        <v>297.16312056737587</v>
      </c>
    </row>
    <row r="35" spans="1:13" hidden="1" outlineLevel="1" x14ac:dyDescent="0.25">
      <c r="A35">
        <f t="shared" si="4"/>
        <v>28</v>
      </c>
      <c r="B35">
        <v>33</v>
      </c>
      <c r="C35" s="1">
        <f t="shared" si="5"/>
        <v>20.599999999999998</v>
      </c>
      <c r="D35">
        <f t="shared" si="3"/>
        <v>21.599999999999998</v>
      </c>
      <c r="E35">
        <f>D35*$P$3</f>
        <v>64.8</v>
      </c>
      <c r="F35">
        <v>5</v>
      </c>
      <c r="G35">
        <f t="shared" si="0"/>
        <v>324</v>
      </c>
      <c r="H35">
        <v>3</v>
      </c>
      <c r="I35">
        <f t="shared" si="1"/>
        <v>327</v>
      </c>
      <c r="J35">
        <f>$P$4/I35</f>
        <v>4.5871559633027523</v>
      </c>
      <c r="K35">
        <v>1.5</v>
      </c>
      <c r="L35" s="2">
        <f t="shared" si="2"/>
        <v>0.24642049736247174</v>
      </c>
      <c r="M35">
        <f>Tableau1[[#This Row],[Autonomy (s)]]*Tableau1[[#This Row],[speed (m/s)]]</f>
        <v>297.24770642201833</v>
      </c>
    </row>
    <row r="36" spans="1:13" hidden="1" outlineLevel="1" x14ac:dyDescent="0.25">
      <c r="A36">
        <f t="shared" si="4"/>
        <v>29</v>
      </c>
      <c r="B36">
        <v>34</v>
      </c>
      <c r="C36" s="1">
        <f t="shared" si="5"/>
        <v>21.25</v>
      </c>
      <c r="D36">
        <f t="shared" si="3"/>
        <v>22.25</v>
      </c>
      <c r="E36">
        <f>D36*$P$3</f>
        <v>66.75</v>
      </c>
      <c r="F36">
        <v>5</v>
      </c>
      <c r="G36">
        <f t="shared" si="0"/>
        <v>333.75</v>
      </c>
      <c r="H36">
        <v>3</v>
      </c>
      <c r="I36">
        <f t="shared" si="1"/>
        <v>336.75</v>
      </c>
      <c r="J36">
        <f>$P$4/I36</f>
        <v>4.4543429844097995</v>
      </c>
      <c r="K36">
        <v>1.5</v>
      </c>
      <c r="L36" s="2">
        <f t="shared" si="2"/>
        <v>0.2519169627828689</v>
      </c>
      <c r="M36">
        <f>Tableau1[[#This Row],[Autonomy (s)]]*Tableau1[[#This Row],[speed (m/s)]]</f>
        <v>297.32739420935411</v>
      </c>
    </row>
    <row r="37" spans="1:13" hidden="1" outlineLevel="1" x14ac:dyDescent="0.25">
      <c r="A37">
        <f t="shared" si="4"/>
        <v>30</v>
      </c>
      <c r="B37">
        <v>35</v>
      </c>
      <c r="C37" s="1">
        <f t="shared" si="5"/>
        <v>21.9</v>
      </c>
      <c r="D37">
        <f t="shared" si="3"/>
        <v>22.9</v>
      </c>
      <c r="E37">
        <f>D37*$P$3</f>
        <v>68.699999999999989</v>
      </c>
      <c r="F37">
        <v>5</v>
      </c>
      <c r="G37">
        <f t="shared" si="0"/>
        <v>343.49999999999994</v>
      </c>
      <c r="H37">
        <v>3</v>
      </c>
      <c r="I37">
        <f t="shared" si="1"/>
        <v>346.49999999999994</v>
      </c>
      <c r="J37">
        <f>$P$4/I37</f>
        <v>4.3290043290043299</v>
      </c>
      <c r="K37">
        <v>1.5</v>
      </c>
      <c r="L37" s="2">
        <f t="shared" si="2"/>
        <v>0.25733382844411434</v>
      </c>
      <c r="M37">
        <f>Tableau1[[#This Row],[Autonomy (s)]]*Tableau1[[#This Row],[speed (m/s)]]</f>
        <v>297.40259740259739</v>
      </c>
    </row>
    <row r="38" spans="1:13" hidden="1" outlineLevel="1" x14ac:dyDescent="0.25">
      <c r="A38">
        <f t="shared" si="4"/>
        <v>31</v>
      </c>
      <c r="B38">
        <v>36</v>
      </c>
      <c r="C38" s="1">
        <f t="shared" si="5"/>
        <v>22.55</v>
      </c>
      <c r="D38">
        <f t="shared" si="3"/>
        <v>23.55</v>
      </c>
      <c r="E38">
        <f>D38*$P$3</f>
        <v>70.650000000000006</v>
      </c>
      <c r="F38">
        <v>5</v>
      </c>
      <c r="G38">
        <f t="shared" ref="G38:G56" si="6">F38*E38</f>
        <v>353.25</v>
      </c>
      <c r="H38">
        <v>3</v>
      </c>
      <c r="I38">
        <f t="shared" ref="I38:I56" si="7">H38+G38</f>
        <v>356.25</v>
      </c>
      <c r="J38">
        <f>$P$4/I38</f>
        <v>4.2105263157894735</v>
      </c>
      <c r="K38">
        <v>1.5</v>
      </c>
      <c r="L38" s="2">
        <f t="shared" si="2"/>
        <v>0.26267281105990786</v>
      </c>
      <c r="M38">
        <f>Tableau1[[#This Row],[Autonomy (s)]]*Tableau1[[#This Row],[speed (m/s)]]</f>
        <v>297.4736842105263</v>
      </c>
    </row>
    <row r="39" spans="1:13" hidden="1" outlineLevel="1" x14ac:dyDescent="0.25">
      <c r="A39">
        <f t="shared" si="4"/>
        <v>32</v>
      </c>
      <c r="B39">
        <v>37</v>
      </c>
      <c r="C39" s="1">
        <f t="shared" si="5"/>
        <v>23.2</v>
      </c>
      <c r="D39">
        <f t="shared" si="3"/>
        <v>24.2</v>
      </c>
      <c r="E39">
        <f>D39*$P$3</f>
        <v>72.599999999999994</v>
      </c>
      <c r="F39">
        <v>5</v>
      </c>
      <c r="G39">
        <f t="shared" si="6"/>
        <v>363</v>
      </c>
      <c r="H39">
        <v>3</v>
      </c>
      <c r="I39">
        <f t="shared" si="7"/>
        <v>366</v>
      </c>
      <c r="J39">
        <f>$P$4/I39</f>
        <v>4.0983606557377046</v>
      </c>
      <c r="K39">
        <v>1.5</v>
      </c>
      <c r="L39" s="2">
        <f t="shared" si="2"/>
        <v>0.26793557833089315</v>
      </c>
      <c r="M39">
        <f>Tableau1[[#This Row],[Autonomy (s)]]*Tableau1[[#This Row],[speed (m/s)]]</f>
        <v>297.54098360655735</v>
      </c>
    </row>
    <row r="40" spans="1:13" hidden="1" outlineLevel="1" x14ac:dyDescent="0.25">
      <c r="A40">
        <f t="shared" si="4"/>
        <v>33</v>
      </c>
      <c r="B40">
        <v>38</v>
      </c>
      <c r="C40" s="1">
        <f t="shared" si="5"/>
        <v>23.849999999999998</v>
      </c>
      <c r="D40">
        <f t="shared" si="3"/>
        <v>24.849999999999998</v>
      </c>
      <c r="E40">
        <f>D40*$P$3</f>
        <v>74.55</v>
      </c>
      <c r="F40">
        <v>5</v>
      </c>
      <c r="G40">
        <f t="shared" si="6"/>
        <v>372.75</v>
      </c>
      <c r="H40">
        <v>3</v>
      </c>
      <c r="I40">
        <f t="shared" si="7"/>
        <v>375.75</v>
      </c>
      <c r="J40">
        <f>$P$4/I40</f>
        <v>3.992015968063872</v>
      </c>
      <c r="K40">
        <v>1.5</v>
      </c>
      <c r="L40" s="2">
        <f t="shared" si="2"/>
        <v>0.27312375068144651</v>
      </c>
      <c r="M40">
        <f>Tableau1[[#This Row],[Autonomy (s)]]*Tableau1[[#This Row],[speed (m/s)]]</f>
        <v>297.60479041916165</v>
      </c>
    </row>
    <row r="41" spans="1:13" hidden="1" outlineLevel="1" x14ac:dyDescent="0.25">
      <c r="A41">
        <f t="shared" si="4"/>
        <v>34</v>
      </c>
      <c r="B41">
        <v>39</v>
      </c>
      <c r="C41" s="1">
        <f t="shared" si="5"/>
        <v>24.5</v>
      </c>
      <c r="D41">
        <f t="shared" si="3"/>
        <v>25.5</v>
      </c>
      <c r="E41">
        <f>D41*$P$3</f>
        <v>76.5</v>
      </c>
      <c r="F41">
        <v>5</v>
      </c>
      <c r="G41">
        <f t="shared" si="6"/>
        <v>382.5</v>
      </c>
      <c r="H41">
        <v>3</v>
      </c>
      <c r="I41">
        <f t="shared" si="7"/>
        <v>385.5</v>
      </c>
      <c r="J41">
        <f>$P$4/I41</f>
        <v>3.8910505836575875</v>
      </c>
      <c r="K41">
        <v>1.5</v>
      </c>
      <c r="L41" s="2">
        <f t="shared" si="2"/>
        <v>0.27823890292313241</v>
      </c>
      <c r="M41">
        <f>Tableau1[[#This Row],[Autonomy (s)]]*Tableau1[[#This Row],[speed (m/s)]]</f>
        <v>297.66536964980543</v>
      </c>
    </row>
    <row r="42" spans="1:13" hidden="1" outlineLevel="1" x14ac:dyDescent="0.25">
      <c r="A42">
        <f t="shared" si="4"/>
        <v>35</v>
      </c>
      <c r="B42">
        <v>40</v>
      </c>
      <c r="C42" s="1">
        <f t="shared" si="5"/>
        <v>25.15</v>
      </c>
      <c r="D42">
        <f t="shared" si="3"/>
        <v>26.15</v>
      </c>
      <c r="E42">
        <f>D42*$P$3</f>
        <v>78.449999999999989</v>
      </c>
      <c r="F42">
        <v>5</v>
      </c>
      <c r="G42">
        <f t="shared" si="6"/>
        <v>392.24999999999994</v>
      </c>
      <c r="H42">
        <v>3</v>
      </c>
      <c r="I42">
        <f t="shared" si="7"/>
        <v>395.24999999999994</v>
      </c>
      <c r="J42">
        <f>$P$4/I42</f>
        <v>3.7950664136622398</v>
      </c>
      <c r="K42">
        <v>1.5</v>
      </c>
      <c r="L42" s="2">
        <f t="shared" si="2"/>
        <v>0.28328256584841421</v>
      </c>
      <c r="M42">
        <f>Tableau1[[#This Row],[Autonomy (s)]]*Tableau1[[#This Row],[speed (m/s)]]</f>
        <v>297.72296015180268</v>
      </c>
    </row>
    <row r="43" spans="1:13" hidden="1" outlineLevel="1" x14ac:dyDescent="0.25">
      <c r="A43">
        <f t="shared" si="4"/>
        <v>36</v>
      </c>
      <c r="B43">
        <v>41</v>
      </c>
      <c r="C43" s="1">
        <f t="shared" si="5"/>
        <v>25.8</v>
      </c>
      <c r="D43">
        <f t="shared" si="3"/>
        <v>26.8</v>
      </c>
      <c r="E43">
        <f>D43*$P$3</f>
        <v>80.400000000000006</v>
      </c>
      <c r="F43">
        <v>5</v>
      </c>
      <c r="G43">
        <f t="shared" si="6"/>
        <v>402</v>
      </c>
      <c r="H43">
        <v>3</v>
      </c>
      <c r="I43">
        <f t="shared" si="7"/>
        <v>405</v>
      </c>
      <c r="J43">
        <f>$P$4/I43</f>
        <v>3.7037037037037037</v>
      </c>
      <c r="K43">
        <v>1.5</v>
      </c>
      <c r="L43" s="2">
        <f t="shared" si="2"/>
        <v>0.28825622775800708</v>
      </c>
      <c r="M43">
        <f>Tableau1[[#This Row],[Autonomy (s)]]*Tableau1[[#This Row],[speed (m/s)]]</f>
        <v>297.77777777777783</v>
      </c>
    </row>
    <row r="44" spans="1:13" hidden="1" outlineLevel="1" x14ac:dyDescent="0.25">
      <c r="A44">
        <f t="shared" si="4"/>
        <v>37</v>
      </c>
      <c r="B44">
        <v>42</v>
      </c>
      <c r="C44" s="1">
        <f t="shared" si="5"/>
        <v>26.45</v>
      </c>
      <c r="D44">
        <f t="shared" si="3"/>
        <v>27.45</v>
      </c>
      <c r="E44">
        <f>D44*$P$3</f>
        <v>82.35</v>
      </c>
      <c r="F44">
        <v>5</v>
      </c>
      <c r="G44">
        <f t="shared" si="6"/>
        <v>411.75</v>
      </c>
      <c r="H44">
        <v>3</v>
      </c>
      <c r="I44">
        <f t="shared" si="7"/>
        <v>414.75</v>
      </c>
      <c r="J44">
        <f>$P$4/I44</f>
        <v>3.6166365280289332</v>
      </c>
      <c r="K44">
        <v>1.5</v>
      </c>
      <c r="L44" s="2">
        <f t="shared" si="2"/>
        <v>0.29316133592507509</v>
      </c>
      <c r="M44">
        <f>Tableau1[[#This Row],[Autonomy (s)]]*Tableau1[[#This Row],[speed (m/s)]]</f>
        <v>297.83001808318261</v>
      </c>
    </row>
    <row r="45" spans="1:13" hidden="1" outlineLevel="1" x14ac:dyDescent="0.25">
      <c r="A45">
        <f t="shared" si="4"/>
        <v>38</v>
      </c>
      <c r="B45">
        <v>43</v>
      </c>
      <c r="C45" s="1">
        <f t="shared" si="5"/>
        <v>27.099999999999998</v>
      </c>
      <c r="D45">
        <f t="shared" si="3"/>
        <v>28.099999999999998</v>
      </c>
      <c r="E45">
        <f>D45*$P$3</f>
        <v>84.3</v>
      </c>
      <c r="F45">
        <v>5</v>
      </c>
      <c r="G45">
        <f t="shared" si="6"/>
        <v>421.5</v>
      </c>
      <c r="H45">
        <v>3</v>
      </c>
      <c r="I45">
        <f t="shared" si="7"/>
        <v>424.5</v>
      </c>
      <c r="J45">
        <f>$P$4/I45</f>
        <v>3.5335689045936394</v>
      </c>
      <c r="K45">
        <v>1.5</v>
      </c>
      <c r="L45" s="2">
        <f t="shared" si="2"/>
        <v>0.29799929799929797</v>
      </c>
      <c r="M45">
        <f>Tableau1[[#This Row],[Autonomy (s)]]*Tableau1[[#This Row],[speed (m/s)]]</f>
        <v>297.8798586572438</v>
      </c>
    </row>
    <row r="46" spans="1:13" hidden="1" outlineLevel="1" x14ac:dyDescent="0.25">
      <c r="A46">
        <f t="shared" si="4"/>
        <v>39</v>
      </c>
      <c r="B46">
        <v>44</v>
      </c>
      <c r="C46" s="1">
        <f t="shared" si="5"/>
        <v>27.75</v>
      </c>
      <c r="D46">
        <f t="shared" si="3"/>
        <v>28.75</v>
      </c>
      <c r="E46">
        <f>D46*$P$3</f>
        <v>86.25</v>
      </c>
      <c r="F46">
        <v>5</v>
      </c>
      <c r="G46">
        <f t="shared" si="6"/>
        <v>431.25</v>
      </c>
      <c r="H46">
        <v>3</v>
      </c>
      <c r="I46">
        <f t="shared" si="7"/>
        <v>434.25</v>
      </c>
      <c r="J46">
        <f>$P$4/I46</f>
        <v>3.4542314335060449</v>
      </c>
      <c r="K46">
        <v>1.5</v>
      </c>
      <c r="L46" s="2">
        <f t="shared" si="2"/>
        <v>0.30277148335366916</v>
      </c>
      <c r="M46">
        <f>Tableau1[[#This Row],[Autonomy (s)]]*Tableau1[[#This Row],[speed (m/s)]]</f>
        <v>297.92746113989637</v>
      </c>
    </row>
    <row r="47" spans="1:13" hidden="1" outlineLevel="1" x14ac:dyDescent="0.25">
      <c r="A47">
        <f t="shared" si="4"/>
        <v>40</v>
      </c>
      <c r="B47">
        <v>45</v>
      </c>
      <c r="C47" s="1">
        <f t="shared" si="5"/>
        <v>28.4</v>
      </c>
      <c r="D47">
        <f t="shared" si="3"/>
        <v>29.4</v>
      </c>
      <c r="E47">
        <f>D47*$P$3</f>
        <v>88.199999999999989</v>
      </c>
      <c r="F47">
        <v>5</v>
      </c>
      <c r="G47">
        <f t="shared" si="6"/>
        <v>440.99999999999994</v>
      </c>
      <c r="H47">
        <v>3</v>
      </c>
      <c r="I47">
        <f t="shared" si="7"/>
        <v>443.99999999999994</v>
      </c>
      <c r="J47">
        <f>$P$4/I47</f>
        <v>3.378378378378379</v>
      </c>
      <c r="K47">
        <v>1.5</v>
      </c>
      <c r="L47" s="2">
        <f t="shared" si="2"/>
        <v>0.30747922437673125</v>
      </c>
      <c r="M47">
        <f>Tableau1[[#This Row],[Autonomy (s)]]*Tableau1[[#This Row],[speed (m/s)]]</f>
        <v>297.97297297297297</v>
      </c>
    </row>
    <row r="48" spans="1:13" hidden="1" outlineLevel="1" x14ac:dyDescent="0.25">
      <c r="A48">
        <f t="shared" si="4"/>
        <v>41</v>
      </c>
      <c r="B48">
        <v>46</v>
      </c>
      <c r="C48" s="1">
        <f t="shared" si="5"/>
        <v>29.05</v>
      </c>
      <c r="D48">
        <f t="shared" si="3"/>
        <v>30.05</v>
      </c>
      <c r="E48">
        <f>D48*$P$3</f>
        <v>90.15</v>
      </c>
      <c r="F48">
        <v>5</v>
      </c>
      <c r="G48">
        <f t="shared" si="6"/>
        <v>450.75</v>
      </c>
      <c r="H48">
        <v>3</v>
      </c>
      <c r="I48">
        <f t="shared" si="7"/>
        <v>453.75</v>
      </c>
      <c r="J48">
        <f>$P$4/I48</f>
        <v>3.3057851239669422</v>
      </c>
      <c r="K48">
        <v>1.5</v>
      </c>
      <c r="L48" s="2">
        <f t="shared" si="2"/>
        <v>0.31212381771281172</v>
      </c>
      <c r="M48">
        <f>Tableau1[[#This Row],[Autonomy (s)]]*Tableau1[[#This Row],[speed (m/s)]]</f>
        <v>298.01652892561987</v>
      </c>
    </row>
    <row r="49" spans="1:13" hidden="1" outlineLevel="1" x14ac:dyDescent="0.25">
      <c r="A49">
        <f t="shared" si="4"/>
        <v>42</v>
      </c>
      <c r="B49">
        <v>47</v>
      </c>
      <c r="C49" s="1">
        <f t="shared" si="5"/>
        <v>29.7</v>
      </c>
      <c r="D49">
        <f t="shared" si="3"/>
        <v>30.7</v>
      </c>
      <c r="E49">
        <f>D49*$P$3</f>
        <v>92.1</v>
      </c>
      <c r="F49">
        <v>5</v>
      </c>
      <c r="G49">
        <f t="shared" si="6"/>
        <v>460.5</v>
      </c>
      <c r="H49">
        <v>3</v>
      </c>
      <c r="I49">
        <f t="shared" si="7"/>
        <v>463.5</v>
      </c>
      <c r="J49">
        <f>$P$4/I49</f>
        <v>3.2362459546925568</v>
      </c>
      <c r="K49">
        <v>1.5</v>
      </c>
      <c r="L49" s="2">
        <f t="shared" si="2"/>
        <v>0.31670652545268196</v>
      </c>
      <c r="M49">
        <f>Tableau1[[#This Row],[Autonomy (s)]]*Tableau1[[#This Row],[speed (m/s)]]</f>
        <v>298.05825242718447</v>
      </c>
    </row>
    <row r="50" spans="1:13" hidden="1" outlineLevel="1" x14ac:dyDescent="0.25">
      <c r="A50">
        <f t="shared" si="4"/>
        <v>43</v>
      </c>
      <c r="B50">
        <v>48</v>
      </c>
      <c r="C50" s="1">
        <f t="shared" si="5"/>
        <v>30.349999999999998</v>
      </c>
      <c r="D50">
        <f t="shared" si="3"/>
        <v>31.349999999999998</v>
      </c>
      <c r="E50">
        <f>D50*$P$3</f>
        <v>94.05</v>
      </c>
      <c r="F50">
        <v>5</v>
      </c>
      <c r="G50">
        <f t="shared" si="6"/>
        <v>470.25</v>
      </c>
      <c r="H50">
        <v>3</v>
      </c>
      <c r="I50">
        <f t="shared" si="7"/>
        <v>473.25</v>
      </c>
      <c r="J50">
        <f>$P$4/I50</f>
        <v>3.1695721077654517</v>
      </c>
      <c r="K50">
        <v>1.5</v>
      </c>
      <c r="L50" s="2">
        <f t="shared" si="2"/>
        <v>0.32122857627693868</v>
      </c>
      <c r="M50">
        <f>Tableau1[[#This Row],[Autonomy (s)]]*Tableau1[[#This Row],[speed (m/s)]]</f>
        <v>298.09825673534073</v>
      </c>
    </row>
    <row r="51" spans="1:13" hidden="1" outlineLevel="1" x14ac:dyDescent="0.25">
      <c r="A51">
        <f t="shared" si="4"/>
        <v>44</v>
      </c>
      <c r="B51">
        <v>49</v>
      </c>
      <c r="C51" s="1">
        <f t="shared" si="5"/>
        <v>31</v>
      </c>
      <c r="D51">
        <f t="shared" si="3"/>
        <v>32</v>
      </c>
      <c r="E51">
        <f>D51*$P$3</f>
        <v>96</v>
      </c>
      <c r="F51">
        <v>5</v>
      </c>
      <c r="G51">
        <f t="shared" si="6"/>
        <v>480</v>
      </c>
      <c r="H51">
        <v>3</v>
      </c>
      <c r="I51">
        <f t="shared" si="7"/>
        <v>483</v>
      </c>
      <c r="J51">
        <f>$P$4/I51</f>
        <v>3.1055900621118013</v>
      </c>
      <c r="K51">
        <v>1.5</v>
      </c>
      <c r="L51" s="2">
        <f t="shared" si="2"/>
        <v>0.32569116655428187</v>
      </c>
      <c r="M51">
        <f>Tableau1[[#This Row],[Autonomy (s)]]*Tableau1[[#This Row],[speed (m/s)]]</f>
        <v>298.13664596273293</v>
      </c>
    </row>
    <row r="52" spans="1:13" hidden="1" outlineLevel="1" x14ac:dyDescent="0.25">
      <c r="A52">
        <f t="shared" si="4"/>
        <v>45</v>
      </c>
      <c r="B52">
        <v>50</v>
      </c>
      <c r="C52" s="1">
        <f t="shared" si="5"/>
        <v>31.65</v>
      </c>
      <c r="D52">
        <f t="shared" si="3"/>
        <v>32.65</v>
      </c>
      <c r="E52">
        <f>D52*$P$3</f>
        <v>97.949999999999989</v>
      </c>
      <c r="F52">
        <v>5</v>
      </c>
      <c r="G52">
        <f t="shared" si="6"/>
        <v>489.74999999999994</v>
      </c>
      <c r="H52">
        <v>3</v>
      </c>
      <c r="I52">
        <f t="shared" si="7"/>
        <v>492.74999999999994</v>
      </c>
      <c r="J52">
        <f>$P$4/I52</f>
        <v>3.0441400304414006</v>
      </c>
      <c r="K52">
        <v>1.5</v>
      </c>
      <c r="L52" s="2">
        <f t="shared" si="2"/>
        <v>0.33009546139675089</v>
      </c>
      <c r="M52">
        <f>Tableau1[[#This Row],[Autonomy (s)]]*Tableau1[[#This Row],[speed (m/s)]]</f>
        <v>298.17351598173514</v>
      </c>
    </row>
    <row r="53" spans="1:13" hidden="1" outlineLevel="1" x14ac:dyDescent="0.25">
      <c r="A53">
        <f t="shared" si="4"/>
        <v>46</v>
      </c>
      <c r="B53">
        <v>51</v>
      </c>
      <c r="C53" s="1">
        <f t="shared" si="5"/>
        <v>32.300000000000004</v>
      </c>
      <c r="D53">
        <f t="shared" si="3"/>
        <v>33.300000000000004</v>
      </c>
      <c r="E53">
        <f>D53*$P$3</f>
        <v>99.9</v>
      </c>
      <c r="F53">
        <v>5</v>
      </c>
      <c r="G53">
        <f t="shared" si="6"/>
        <v>499.5</v>
      </c>
      <c r="H53">
        <v>3</v>
      </c>
      <c r="I53">
        <f t="shared" si="7"/>
        <v>502.5</v>
      </c>
      <c r="J53">
        <f>$P$4/I53</f>
        <v>2.9850746268656718</v>
      </c>
      <c r="K53">
        <v>1.5</v>
      </c>
      <c r="L53" s="2">
        <f t="shared" si="2"/>
        <v>0.33444259567387691</v>
      </c>
      <c r="M53">
        <f>Tableau1[[#This Row],[Autonomy (s)]]*Tableau1[[#This Row],[speed (m/s)]]</f>
        <v>298.20895522388065</v>
      </c>
    </row>
    <row r="54" spans="1:13" hidden="1" outlineLevel="1" x14ac:dyDescent="0.25">
      <c r="A54">
        <f t="shared" si="4"/>
        <v>47</v>
      </c>
      <c r="B54">
        <v>52</v>
      </c>
      <c r="C54" s="1">
        <f t="shared" si="5"/>
        <v>32.950000000000003</v>
      </c>
      <c r="D54">
        <f t="shared" si="3"/>
        <v>33.950000000000003</v>
      </c>
      <c r="E54">
        <f>D54*$P$3</f>
        <v>101.85000000000001</v>
      </c>
      <c r="F54">
        <v>5</v>
      </c>
      <c r="G54">
        <f t="shared" si="6"/>
        <v>509.25000000000006</v>
      </c>
      <c r="H54">
        <v>3</v>
      </c>
      <c r="I54">
        <f t="shared" si="7"/>
        <v>512.25</v>
      </c>
      <c r="J54">
        <f>$P$4/I54</f>
        <v>2.9282576866764276</v>
      </c>
      <c r="K54">
        <v>1.5</v>
      </c>
      <c r="L54" s="2">
        <f t="shared" si="2"/>
        <v>0.33873367498760121</v>
      </c>
      <c r="M54">
        <f>Tableau1[[#This Row],[Autonomy (s)]]*Tableau1[[#This Row],[speed (m/s)]]</f>
        <v>298.24304538799419</v>
      </c>
    </row>
    <row r="55" spans="1:13" hidden="1" outlineLevel="1" x14ac:dyDescent="0.25">
      <c r="A55">
        <f t="shared" si="4"/>
        <v>48</v>
      </c>
      <c r="B55">
        <v>53</v>
      </c>
      <c r="C55" s="1">
        <f t="shared" si="5"/>
        <v>33.6</v>
      </c>
      <c r="D55">
        <f t="shared" si="3"/>
        <v>34.6</v>
      </c>
      <c r="E55">
        <f>D55*$P$3</f>
        <v>103.80000000000001</v>
      </c>
      <c r="F55">
        <v>5</v>
      </c>
      <c r="G55">
        <f t="shared" si="6"/>
        <v>519</v>
      </c>
      <c r="H55">
        <v>3</v>
      </c>
      <c r="I55">
        <f t="shared" si="7"/>
        <v>522</v>
      </c>
      <c r="J55">
        <f>$P$4/I55</f>
        <v>2.8735632183908044</v>
      </c>
      <c r="K55">
        <v>1.5</v>
      </c>
      <c r="L55" s="2">
        <f t="shared" si="2"/>
        <v>0.34296977660972405</v>
      </c>
      <c r="M55">
        <f>Tableau1[[#This Row],[Autonomy (s)]]*Tableau1[[#This Row],[speed (m/s)]]</f>
        <v>298.27586206896552</v>
      </c>
    </row>
    <row r="56" spans="1:13" hidden="1" outlineLevel="1" x14ac:dyDescent="0.25">
      <c r="A56">
        <f t="shared" si="4"/>
        <v>49</v>
      </c>
      <c r="B56">
        <v>54</v>
      </c>
      <c r="C56" s="1">
        <f t="shared" si="5"/>
        <v>34.25</v>
      </c>
      <c r="D56">
        <f t="shared" si="3"/>
        <v>35.25</v>
      </c>
      <c r="E56">
        <f>D56*$P$3</f>
        <v>105.75</v>
      </c>
      <c r="F56">
        <v>5</v>
      </c>
      <c r="G56">
        <f t="shared" si="6"/>
        <v>528.75</v>
      </c>
      <c r="H56">
        <v>3</v>
      </c>
      <c r="I56">
        <f t="shared" si="7"/>
        <v>531.75</v>
      </c>
      <c r="J56">
        <f>$P$4/I56</f>
        <v>2.8208744710860367</v>
      </c>
      <c r="K56">
        <v>1.5</v>
      </c>
      <c r="L56" s="2">
        <f t="shared" si="2"/>
        <v>0.34715195038354824</v>
      </c>
      <c r="M56">
        <f>Tableau1[[#This Row],[Autonomy (s)]]*Tableau1[[#This Row],[speed (m/s)]]</f>
        <v>298.30747531734841</v>
      </c>
    </row>
    <row r="57" spans="1:13" hidden="1" outlineLevel="1" x14ac:dyDescent="0.25">
      <c r="A57">
        <f t="shared" si="4"/>
        <v>50</v>
      </c>
      <c r="B57">
        <v>55</v>
      </c>
      <c r="C57" s="1">
        <f t="shared" si="5"/>
        <v>34.9</v>
      </c>
      <c r="D57">
        <f t="shared" si="3"/>
        <v>35.9</v>
      </c>
      <c r="E57">
        <f>D57*$P$3</f>
        <v>107.69999999999999</v>
      </c>
      <c r="F57">
        <v>5</v>
      </c>
      <c r="G57">
        <f t="shared" ref="G57:G105" si="8">F57*E57</f>
        <v>538.5</v>
      </c>
      <c r="H57">
        <v>3</v>
      </c>
      <c r="I57">
        <f t="shared" ref="I57:I105" si="9">H57+G57</f>
        <v>541.5</v>
      </c>
      <c r="J57">
        <f>$P$4/I57</f>
        <v>2.770083102493075</v>
      </c>
      <c r="K57">
        <v>1.5</v>
      </c>
      <c r="L57" s="2">
        <f t="shared" si="2"/>
        <v>0.35128121959130715</v>
      </c>
      <c r="M57">
        <f>Tableau1[[#This Row],[Autonomy (s)]]*Tableau1[[#This Row],[speed (m/s)]]</f>
        <v>298.33795013850414</v>
      </c>
    </row>
    <row r="58" spans="1:13" hidden="1" outlineLevel="1" x14ac:dyDescent="0.25">
      <c r="A58">
        <f t="shared" si="4"/>
        <v>51</v>
      </c>
      <c r="B58">
        <v>56</v>
      </c>
      <c r="C58" s="1">
        <f t="shared" si="5"/>
        <v>35.549999999999997</v>
      </c>
      <c r="D58">
        <f t="shared" si="3"/>
        <v>36.549999999999997</v>
      </c>
      <c r="E58">
        <f>D58*$P$3</f>
        <v>109.64999999999999</v>
      </c>
      <c r="F58">
        <v>5</v>
      </c>
      <c r="G58">
        <f t="shared" si="8"/>
        <v>548.25</v>
      </c>
      <c r="H58">
        <v>3</v>
      </c>
      <c r="I58">
        <f t="shared" si="9"/>
        <v>551.25</v>
      </c>
      <c r="J58">
        <f>$P$4/I58</f>
        <v>2.7210884353741496</v>
      </c>
      <c r="K58">
        <v>1.5</v>
      </c>
      <c r="L58" s="2">
        <f t="shared" si="2"/>
        <v>0.35535858178887997</v>
      </c>
      <c r="M58">
        <f>Tableau1[[#This Row],[Autonomy (s)]]*Tableau1[[#This Row],[speed (m/s)]]</f>
        <v>298.36734693877548</v>
      </c>
    </row>
    <row r="59" spans="1:13" hidden="1" outlineLevel="1" x14ac:dyDescent="0.25">
      <c r="A59">
        <f t="shared" si="4"/>
        <v>52</v>
      </c>
      <c r="B59">
        <v>57</v>
      </c>
      <c r="C59" s="1">
        <f t="shared" si="5"/>
        <v>36.200000000000003</v>
      </c>
      <c r="D59">
        <f t="shared" si="3"/>
        <v>37.200000000000003</v>
      </c>
      <c r="E59">
        <f>D59*$P$3</f>
        <v>111.60000000000001</v>
      </c>
      <c r="F59">
        <v>5</v>
      </c>
      <c r="G59">
        <f t="shared" si="8"/>
        <v>558</v>
      </c>
      <c r="H59">
        <v>3</v>
      </c>
      <c r="I59">
        <f t="shared" si="9"/>
        <v>561</v>
      </c>
      <c r="J59">
        <f>$P$4/I59</f>
        <v>2.6737967914438503</v>
      </c>
      <c r="K59">
        <v>1.5</v>
      </c>
      <c r="L59" s="2">
        <f t="shared" si="2"/>
        <v>0.35938500960922487</v>
      </c>
      <c r="M59">
        <f>Tableau1[[#This Row],[Autonomy (s)]]*Tableau1[[#This Row],[speed (m/s)]]</f>
        <v>298.39572192513373</v>
      </c>
    </row>
    <row r="60" spans="1:13" hidden="1" outlineLevel="1" x14ac:dyDescent="0.25">
      <c r="A60">
        <f t="shared" si="4"/>
        <v>53</v>
      </c>
      <c r="B60">
        <v>58</v>
      </c>
      <c r="C60" s="1">
        <f t="shared" si="5"/>
        <v>36.85</v>
      </c>
      <c r="D60">
        <f t="shared" si="3"/>
        <v>37.85</v>
      </c>
      <c r="E60">
        <f>D60*$P$3</f>
        <v>113.55000000000001</v>
      </c>
      <c r="F60">
        <v>5</v>
      </c>
      <c r="G60">
        <f t="shared" si="8"/>
        <v>567.75</v>
      </c>
      <c r="H60">
        <v>3</v>
      </c>
      <c r="I60">
        <f t="shared" si="9"/>
        <v>570.75</v>
      </c>
      <c r="J60">
        <f>$P$4/I60</f>
        <v>2.6281208935611038</v>
      </c>
      <c r="K60">
        <v>1.5</v>
      </c>
      <c r="L60" s="2">
        <f t="shared" si="2"/>
        <v>0.36336145153589056</v>
      </c>
      <c r="M60">
        <f>Tableau1[[#This Row],[Autonomy (s)]]*Tableau1[[#This Row],[speed (m/s)]]</f>
        <v>298.42312746386335</v>
      </c>
    </row>
    <row r="61" spans="1:13" hidden="1" outlineLevel="1" x14ac:dyDescent="0.25">
      <c r="A61">
        <f t="shared" si="4"/>
        <v>54</v>
      </c>
      <c r="B61">
        <v>59</v>
      </c>
      <c r="C61" s="1">
        <f t="shared" si="5"/>
        <v>37.5</v>
      </c>
      <c r="D61">
        <f t="shared" si="3"/>
        <v>38.5</v>
      </c>
      <c r="E61">
        <f>D61*$P$3</f>
        <v>115.5</v>
      </c>
      <c r="F61">
        <v>5</v>
      </c>
      <c r="G61">
        <f t="shared" si="8"/>
        <v>577.5</v>
      </c>
      <c r="H61">
        <v>3</v>
      </c>
      <c r="I61">
        <f t="shared" si="9"/>
        <v>580.5</v>
      </c>
      <c r="J61">
        <f>$P$4/I61</f>
        <v>2.5839793281653747</v>
      </c>
      <c r="K61">
        <v>1.5</v>
      </c>
      <c r="L61" s="2">
        <f t="shared" si="2"/>
        <v>0.36728883264789619</v>
      </c>
      <c r="M61">
        <f>Tableau1[[#This Row],[Autonomy (s)]]*Tableau1[[#This Row],[speed (m/s)]]</f>
        <v>298.44961240310079</v>
      </c>
    </row>
    <row r="62" spans="1:13" hidden="1" outlineLevel="1" x14ac:dyDescent="0.25">
      <c r="A62">
        <f t="shared" si="4"/>
        <v>55</v>
      </c>
      <c r="B62">
        <v>60</v>
      </c>
      <c r="C62" s="1">
        <f t="shared" si="5"/>
        <v>38.15</v>
      </c>
      <c r="D62">
        <f t="shared" si="3"/>
        <v>39.15</v>
      </c>
      <c r="E62">
        <f>D62*$P$3</f>
        <v>117.44999999999999</v>
      </c>
      <c r="F62">
        <v>5</v>
      </c>
      <c r="G62">
        <f t="shared" si="8"/>
        <v>587.25</v>
      </c>
      <c r="H62">
        <v>3</v>
      </c>
      <c r="I62">
        <f t="shared" si="9"/>
        <v>590.25</v>
      </c>
      <c r="J62">
        <f>$P$4/I62</f>
        <v>2.5412960609911055</v>
      </c>
      <c r="K62">
        <v>1.5</v>
      </c>
      <c r="L62" s="2">
        <f t="shared" si="2"/>
        <v>0.37116805533721114</v>
      </c>
      <c r="M62">
        <f>Tableau1[[#This Row],[Autonomy (s)]]*Tableau1[[#This Row],[speed (m/s)]]</f>
        <v>298.47522236340529</v>
      </c>
    </row>
    <row r="63" spans="1:13" hidden="1" outlineLevel="1" x14ac:dyDescent="0.25">
      <c r="A63">
        <f t="shared" si="4"/>
        <v>56</v>
      </c>
      <c r="B63">
        <v>61</v>
      </c>
      <c r="C63" s="1">
        <f t="shared" si="5"/>
        <v>38.799999999999997</v>
      </c>
      <c r="D63">
        <f t="shared" si="3"/>
        <v>39.799999999999997</v>
      </c>
      <c r="E63">
        <f>D63*$P$3</f>
        <v>119.39999999999999</v>
      </c>
      <c r="F63">
        <v>5</v>
      </c>
      <c r="G63">
        <f t="shared" si="8"/>
        <v>597</v>
      </c>
      <c r="H63">
        <v>3</v>
      </c>
      <c r="I63">
        <f t="shared" si="9"/>
        <v>600</v>
      </c>
      <c r="J63">
        <f>$P$4/I63</f>
        <v>2.5</v>
      </c>
      <c r="K63">
        <v>1.5</v>
      </c>
      <c r="L63" s="2">
        <f t="shared" si="2"/>
        <v>0.375</v>
      </c>
      <c r="M63">
        <f>Tableau1[[#This Row],[Autonomy (s)]]*Tableau1[[#This Row],[speed (m/s)]]</f>
        <v>298.5</v>
      </c>
    </row>
    <row r="64" spans="1:13" hidden="1" outlineLevel="1" x14ac:dyDescent="0.25">
      <c r="A64">
        <f t="shared" si="4"/>
        <v>57</v>
      </c>
      <c r="B64">
        <v>62</v>
      </c>
      <c r="C64" s="1">
        <f t="shared" si="5"/>
        <v>39.450000000000003</v>
      </c>
      <c r="D64">
        <f t="shared" si="3"/>
        <v>40.450000000000003</v>
      </c>
      <c r="E64">
        <f>D64*$P$3</f>
        <v>121.35000000000001</v>
      </c>
      <c r="F64">
        <v>5</v>
      </c>
      <c r="G64">
        <f t="shared" si="8"/>
        <v>606.75</v>
      </c>
      <c r="H64">
        <v>3</v>
      </c>
      <c r="I64">
        <f t="shared" si="9"/>
        <v>609.75</v>
      </c>
      <c r="J64">
        <f>$P$4/I64</f>
        <v>2.4600246002460024</v>
      </c>
      <c r="K64">
        <v>1.5</v>
      </c>
      <c r="L64" s="2">
        <f t="shared" si="2"/>
        <v>0.37878552570274887</v>
      </c>
      <c r="M64">
        <f>Tableau1[[#This Row],[Autonomy (s)]]*Tableau1[[#This Row],[speed (m/s)]]</f>
        <v>298.52398523985244</v>
      </c>
    </row>
    <row r="65" spans="1:13" hidden="1" outlineLevel="1" x14ac:dyDescent="0.25">
      <c r="A65">
        <f t="shared" si="4"/>
        <v>58</v>
      </c>
      <c r="B65">
        <v>63</v>
      </c>
      <c r="C65" s="1">
        <f t="shared" si="5"/>
        <v>40.1</v>
      </c>
      <c r="D65">
        <f t="shared" si="3"/>
        <v>41.1</v>
      </c>
      <c r="E65">
        <f>D65*$P$3</f>
        <v>123.30000000000001</v>
      </c>
      <c r="F65">
        <v>5</v>
      </c>
      <c r="G65">
        <f t="shared" si="8"/>
        <v>616.5</v>
      </c>
      <c r="H65">
        <v>3</v>
      </c>
      <c r="I65">
        <f t="shared" si="9"/>
        <v>619.5</v>
      </c>
      <c r="J65">
        <f>$P$4/I65</f>
        <v>2.4213075060532687</v>
      </c>
      <c r="K65">
        <v>1.5</v>
      </c>
      <c r="L65" s="2">
        <f t="shared" si="2"/>
        <v>0.38252547082432853</v>
      </c>
      <c r="M65">
        <f>Tableau1[[#This Row],[Autonomy (s)]]*Tableau1[[#This Row],[speed (m/s)]]</f>
        <v>298.54721549636804</v>
      </c>
    </row>
    <row r="66" spans="1:13" hidden="1" outlineLevel="1" x14ac:dyDescent="0.25">
      <c r="A66">
        <f t="shared" si="4"/>
        <v>59</v>
      </c>
      <c r="B66">
        <v>64</v>
      </c>
      <c r="C66" s="1">
        <f t="shared" si="5"/>
        <v>40.75</v>
      </c>
      <c r="D66">
        <f t="shared" si="3"/>
        <v>41.75</v>
      </c>
      <c r="E66">
        <f>D66*$P$3</f>
        <v>125.25</v>
      </c>
      <c r="F66">
        <v>5</v>
      </c>
      <c r="G66">
        <f t="shared" si="8"/>
        <v>626.25</v>
      </c>
      <c r="H66">
        <v>3</v>
      </c>
      <c r="I66">
        <f t="shared" si="9"/>
        <v>629.25</v>
      </c>
      <c r="J66">
        <f>$P$4/I66</f>
        <v>2.3837902264600714</v>
      </c>
      <c r="K66">
        <v>1.5</v>
      </c>
      <c r="L66" s="2">
        <f t="shared" si="2"/>
        <v>0.38622065367500386</v>
      </c>
      <c r="M66">
        <f>Tableau1[[#This Row],[Autonomy (s)]]*Tableau1[[#This Row],[speed (m/s)]]</f>
        <v>298.56972586412394</v>
      </c>
    </row>
    <row r="67" spans="1:13" hidden="1" outlineLevel="1" x14ac:dyDescent="0.25">
      <c r="A67">
        <f t="shared" si="4"/>
        <v>60</v>
      </c>
      <c r="B67">
        <v>65</v>
      </c>
      <c r="C67" s="1">
        <f t="shared" si="5"/>
        <v>41.4</v>
      </c>
      <c r="D67">
        <f t="shared" si="3"/>
        <v>42.4</v>
      </c>
      <c r="E67">
        <f>D67*$P$3</f>
        <v>127.19999999999999</v>
      </c>
      <c r="F67">
        <v>5</v>
      </c>
      <c r="G67">
        <f t="shared" si="8"/>
        <v>636</v>
      </c>
      <c r="H67">
        <v>3</v>
      </c>
      <c r="I67">
        <f t="shared" si="9"/>
        <v>639</v>
      </c>
      <c r="J67">
        <f>$P$4/I67</f>
        <v>2.347417840375587</v>
      </c>
      <c r="K67">
        <v>1.5</v>
      </c>
      <c r="L67" s="2">
        <f t="shared" ref="L67:L105" si="10">K67/(K67+J67)</f>
        <v>0.38987187309334959</v>
      </c>
      <c r="M67">
        <f>Tableau1[[#This Row],[Autonomy (s)]]*Tableau1[[#This Row],[speed (m/s)]]</f>
        <v>298.59154929577466</v>
      </c>
    </row>
    <row r="68" spans="1:13" hidden="1" outlineLevel="1" x14ac:dyDescent="0.25">
      <c r="A68">
        <f t="shared" si="4"/>
        <v>61</v>
      </c>
      <c r="B68">
        <v>66</v>
      </c>
      <c r="C68" s="1">
        <f t="shared" si="5"/>
        <v>42.05</v>
      </c>
      <c r="D68">
        <f t="shared" ref="D68:D106" si="11">1+C68</f>
        <v>43.05</v>
      </c>
      <c r="E68">
        <f>D68*$P$3</f>
        <v>129.14999999999998</v>
      </c>
      <c r="F68">
        <v>5</v>
      </c>
      <c r="G68">
        <f t="shared" si="8"/>
        <v>645.74999999999989</v>
      </c>
      <c r="H68">
        <v>3</v>
      </c>
      <c r="I68">
        <f t="shared" si="9"/>
        <v>648.74999999999989</v>
      </c>
      <c r="J68">
        <f>$P$4/I68</f>
        <v>2.3121387283237</v>
      </c>
      <c r="K68">
        <v>1.5</v>
      </c>
      <c r="L68" s="2">
        <f t="shared" si="10"/>
        <v>0.39347990902198626</v>
      </c>
      <c r="M68">
        <f>Tableau1[[#This Row],[Autonomy (s)]]*Tableau1[[#This Row],[speed (m/s)]]</f>
        <v>298.61271676300584</v>
      </c>
    </row>
    <row r="69" spans="1:13" hidden="1" outlineLevel="1" x14ac:dyDescent="0.25">
      <c r="A69">
        <f t="shared" si="4"/>
        <v>62</v>
      </c>
      <c r="B69">
        <v>67</v>
      </c>
      <c r="C69" s="1">
        <f t="shared" si="5"/>
        <v>42.7</v>
      </c>
      <c r="D69">
        <f t="shared" si="11"/>
        <v>43.7</v>
      </c>
      <c r="E69">
        <f>D69*$P$3</f>
        <v>131.10000000000002</v>
      </c>
      <c r="F69">
        <v>5</v>
      </c>
      <c r="G69">
        <f t="shared" si="8"/>
        <v>655.50000000000011</v>
      </c>
      <c r="H69">
        <v>3</v>
      </c>
      <c r="I69">
        <f t="shared" si="9"/>
        <v>658.50000000000011</v>
      </c>
      <c r="J69">
        <f>$P$4/I69</f>
        <v>2.2779043280182227</v>
      </c>
      <c r="K69">
        <v>1.5</v>
      </c>
      <c r="L69" s="2">
        <f t="shared" si="10"/>
        <v>0.39704552306300878</v>
      </c>
      <c r="M69">
        <f>Tableau1[[#This Row],[Autonomy (s)]]*Tableau1[[#This Row],[speed (m/s)]]</f>
        <v>298.63325740318908</v>
      </c>
    </row>
    <row r="70" spans="1:13" hidden="1" outlineLevel="1" x14ac:dyDescent="0.25">
      <c r="A70">
        <f t="shared" si="4"/>
        <v>63</v>
      </c>
      <c r="B70">
        <v>68</v>
      </c>
      <c r="C70" s="1">
        <f t="shared" si="5"/>
        <v>43.35</v>
      </c>
      <c r="D70">
        <f t="shared" si="11"/>
        <v>44.35</v>
      </c>
      <c r="E70">
        <f>D70*$P$3</f>
        <v>133.05000000000001</v>
      </c>
      <c r="F70">
        <v>5</v>
      </c>
      <c r="G70">
        <f t="shared" si="8"/>
        <v>665.25</v>
      </c>
      <c r="H70">
        <v>3</v>
      </c>
      <c r="I70">
        <f t="shared" si="9"/>
        <v>668.25</v>
      </c>
      <c r="J70">
        <f>$P$4/I70</f>
        <v>2.244668911335578</v>
      </c>
      <c r="K70">
        <v>1.5</v>
      </c>
      <c r="L70" s="2">
        <f t="shared" si="10"/>
        <v>0.40056945901393676</v>
      </c>
      <c r="M70">
        <f>Tableau1[[#This Row],[Autonomy (s)]]*Tableau1[[#This Row],[speed (m/s)]]</f>
        <v>298.65319865319867</v>
      </c>
    </row>
    <row r="71" spans="1:13" hidden="1" outlineLevel="1" x14ac:dyDescent="0.25">
      <c r="A71">
        <f t="shared" si="4"/>
        <v>64</v>
      </c>
      <c r="B71">
        <v>69</v>
      </c>
      <c r="C71" s="1">
        <f t="shared" si="5"/>
        <v>44</v>
      </c>
      <c r="D71">
        <f t="shared" si="11"/>
        <v>45</v>
      </c>
      <c r="E71">
        <f>D71*$P$3</f>
        <v>135</v>
      </c>
      <c r="F71">
        <v>5</v>
      </c>
      <c r="G71">
        <f t="shared" si="8"/>
        <v>675</v>
      </c>
      <c r="H71">
        <v>3</v>
      </c>
      <c r="I71">
        <f t="shared" si="9"/>
        <v>678</v>
      </c>
      <c r="J71">
        <f>$P$4/I71</f>
        <v>2.2123893805309733</v>
      </c>
      <c r="K71">
        <v>1.5</v>
      </c>
      <c r="L71" s="2">
        <f t="shared" si="10"/>
        <v>0.40405244338498214</v>
      </c>
      <c r="M71">
        <f>Tableau1[[#This Row],[Autonomy (s)]]*Tableau1[[#This Row],[speed (m/s)]]</f>
        <v>298.6725663716814</v>
      </c>
    </row>
    <row r="72" spans="1:13" hidden="1" outlineLevel="1" x14ac:dyDescent="0.25">
      <c r="A72">
        <f t="shared" si="4"/>
        <v>65</v>
      </c>
      <c r="B72">
        <v>70</v>
      </c>
      <c r="C72" s="1">
        <f t="shared" si="5"/>
        <v>44.65</v>
      </c>
      <c r="D72">
        <f t="shared" si="11"/>
        <v>45.65</v>
      </c>
      <c r="E72">
        <f>D72*$P$3</f>
        <v>136.94999999999999</v>
      </c>
      <c r="F72">
        <v>5</v>
      </c>
      <c r="G72">
        <f t="shared" si="8"/>
        <v>684.75</v>
      </c>
      <c r="H72">
        <v>3</v>
      </c>
      <c r="I72">
        <f t="shared" si="9"/>
        <v>687.75</v>
      </c>
      <c r="J72">
        <f>$P$4/I72</f>
        <v>2.1810250817884405</v>
      </c>
      <c r="K72">
        <v>1.5</v>
      </c>
      <c r="L72" s="2">
        <f t="shared" si="10"/>
        <v>0.40749518589838546</v>
      </c>
      <c r="M72">
        <f>Tableau1[[#This Row],[Autonomy (s)]]*Tableau1[[#This Row],[speed (m/s)]]</f>
        <v>298.69138495092687</v>
      </c>
    </row>
    <row r="73" spans="1:13" hidden="1" outlineLevel="1" x14ac:dyDescent="0.25">
      <c r="A73">
        <f t="shared" ref="A73:A105" si="12">B73-5</f>
        <v>66</v>
      </c>
      <c r="B73">
        <v>71</v>
      </c>
      <c r="C73" s="1">
        <f t="shared" ref="C73:C106" si="13">65%*(B73-5)+240%</f>
        <v>45.3</v>
      </c>
      <c r="D73">
        <f t="shared" si="11"/>
        <v>46.3</v>
      </c>
      <c r="E73">
        <f>D73*$P$3</f>
        <v>138.89999999999998</v>
      </c>
      <c r="F73">
        <v>5</v>
      </c>
      <c r="G73">
        <f t="shared" si="8"/>
        <v>694.49999999999989</v>
      </c>
      <c r="H73">
        <v>3</v>
      </c>
      <c r="I73">
        <f t="shared" si="9"/>
        <v>697.49999999999989</v>
      </c>
      <c r="J73">
        <f>$P$4/I73</f>
        <v>2.1505376344086025</v>
      </c>
      <c r="K73">
        <v>1.5</v>
      </c>
      <c r="L73" s="2">
        <f t="shared" si="10"/>
        <v>0.4108983799705449</v>
      </c>
      <c r="M73">
        <f>Tableau1[[#This Row],[Autonomy (s)]]*Tableau1[[#This Row],[speed (m/s)]]</f>
        <v>298.70967741935482</v>
      </c>
    </row>
    <row r="74" spans="1:13" hidden="1" outlineLevel="1" x14ac:dyDescent="0.25">
      <c r="A74">
        <f t="shared" si="12"/>
        <v>67</v>
      </c>
      <c r="B74">
        <v>72</v>
      </c>
      <c r="C74" s="1">
        <f t="shared" si="13"/>
        <v>45.95</v>
      </c>
      <c r="D74">
        <f t="shared" si="11"/>
        <v>46.95</v>
      </c>
      <c r="E74">
        <f>D74*$P$3</f>
        <v>140.85000000000002</v>
      </c>
      <c r="F74">
        <v>5</v>
      </c>
      <c r="G74">
        <f t="shared" si="8"/>
        <v>704.25000000000011</v>
      </c>
      <c r="H74">
        <v>3</v>
      </c>
      <c r="I74">
        <f t="shared" si="9"/>
        <v>707.25000000000011</v>
      </c>
      <c r="J74">
        <f>$P$4/I74</f>
        <v>2.1208907741251322</v>
      </c>
      <c r="K74">
        <v>1.5</v>
      </c>
      <c r="L74" s="2">
        <f t="shared" si="10"/>
        <v>0.41426270317762487</v>
      </c>
      <c r="M74">
        <f>Tableau1[[#This Row],[Autonomy (s)]]*Tableau1[[#This Row],[speed (m/s)]]</f>
        <v>298.72746553552491</v>
      </c>
    </row>
    <row r="75" spans="1:13" hidden="1" outlineLevel="1" x14ac:dyDescent="0.25">
      <c r="A75">
        <f t="shared" si="12"/>
        <v>68</v>
      </c>
      <c r="B75">
        <v>73</v>
      </c>
      <c r="C75" s="1">
        <f t="shared" si="13"/>
        <v>46.6</v>
      </c>
      <c r="D75">
        <f t="shared" si="11"/>
        <v>47.6</v>
      </c>
      <c r="E75">
        <f>D75*$P$3</f>
        <v>142.80000000000001</v>
      </c>
      <c r="F75">
        <v>5</v>
      </c>
      <c r="G75">
        <f t="shared" si="8"/>
        <v>714</v>
      </c>
      <c r="H75">
        <v>3</v>
      </c>
      <c r="I75">
        <f t="shared" si="9"/>
        <v>717</v>
      </c>
      <c r="J75">
        <f>$P$4/I75</f>
        <v>2.0920502092050208</v>
      </c>
      <c r="K75">
        <v>1.5</v>
      </c>
      <c r="L75" s="2">
        <f t="shared" si="10"/>
        <v>0.41758881770529993</v>
      </c>
      <c r="M75">
        <f>Tableau1[[#This Row],[Autonomy (s)]]*Tableau1[[#This Row],[speed (m/s)]]</f>
        <v>298.74476987447702</v>
      </c>
    </row>
    <row r="76" spans="1:13" hidden="1" outlineLevel="1" x14ac:dyDescent="0.25">
      <c r="A76">
        <f t="shared" si="12"/>
        <v>69</v>
      </c>
      <c r="B76">
        <v>74</v>
      </c>
      <c r="C76" s="1">
        <f t="shared" si="13"/>
        <v>47.25</v>
      </c>
      <c r="D76">
        <f t="shared" si="11"/>
        <v>48.25</v>
      </c>
      <c r="E76">
        <f>D76*$P$3</f>
        <v>144.75</v>
      </c>
      <c r="F76">
        <v>5</v>
      </c>
      <c r="G76">
        <f t="shared" si="8"/>
        <v>723.75</v>
      </c>
      <c r="H76">
        <v>3</v>
      </c>
      <c r="I76">
        <f t="shared" si="9"/>
        <v>726.75</v>
      </c>
      <c r="J76">
        <f>$P$4/I76</f>
        <v>2.0639834881320951</v>
      </c>
      <c r="K76">
        <v>1.5</v>
      </c>
      <c r="L76" s="2">
        <f t="shared" si="10"/>
        <v>0.42087737078326332</v>
      </c>
      <c r="M76">
        <f>Tableau1[[#This Row],[Autonomy (s)]]*Tableau1[[#This Row],[speed (m/s)]]</f>
        <v>298.76160990712077</v>
      </c>
    </row>
    <row r="77" spans="1:13" hidden="1" outlineLevel="1" x14ac:dyDescent="0.25">
      <c r="A77">
        <f t="shared" si="12"/>
        <v>70</v>
      </c>
      <c r="B77">
        <v>75</v>
      </c>
      <c r="C77" s="1">
        <f t="shared" si="13"/>
        <v>47.9</v>
      </c>
      <c r="D77">
        <f t="shared" si="11"/>
        <v>48.9</v>
      </c>
      <c r="E77">
        <f>D77*$P$3</f>
        <v>146.69999999999999</v>
      </c>
      <c r="F77">
        <v>5</v>
      </c>
      <c r="G77">
        <f t="shared" si="8"/>
        <v>733.5</v>
      </c>
      <c r="H77">
        <v>3</v>
      </c>
      <c r="I77">
        <f t="shared" si="9"/>
        <v>736.5</v>
      </c>
      <c r="J77">
        <f>$P$4/I77</f>
        <v>2.0366598778004072</v>
      </c>
      <c r="K77">
        <v>1.5</v>
      </c>
      <c r="L77" s="2">
        <f t="shared" si="10"/>
        <v>0.4241289951050965</v>
      </c>
      <c r="M77">
        <f>Tableau1[[#This Row],[Autonomy (s)]]*Tableau1[[#This Row],[speed (m/s)]]</f>
        <v>298.77800407331972</v>
      </c>
    </row>
    <row r="78" spans="1:13" hidden="1" outlineLevel="1" x14ac:dyDescent="0.25">
      <c r="A78">
        <f t="shared" si="12"/>
        <v>71</v>
      </c>
      <c r="B78">
        <v>76</v>
      </c>
      <c r="C78" s="1">
        <f t="shared" si="13"/>
        <v>48.55</v>
      </c>
      <c r="D78">
        <f t="shared" si="11"/>
        <v>49.55</v>
      </c>
      <c r="E78">
        <f>D78*$P$3</f>
        <v>148.64999999999998</v>
      </c>
      <c r="F78">
        <v>5</v>
      </c>
      <c r="G78">
        <f t="shared" si="8"/>
        <v>743.24999999999989</v>
      </c>
      <c r="H78">
        <v>3</v>
      </c>
      <c r="I78">
        <f t="shared" si="9"/>
        <v>746.24999999999989</v>
      </c>
      <c r="J78">
        <f>$P$4/I78</f>
        <v>2.0100502512562817</v>
      </c>
      <c r="K78">
        <v>1.5</v>
      </c>
      <c r="L78" s="2">
        <f t="shared" si="10"/>
        <v>0.42734430923407296</v>
      </c>
      <c r="M78">
        <f>Tableau1[[#This Row],[Autonomy (s)]]*Tableau1[[#This Row],[speed (m/s)]]</f>
        <v>298.79396984924625</v>
      </c>
    </row>
    <row r="79" spans="1:13" hidden="1" outlineLevel="1" x14ac:dyDescent="0.25">
      <c r="A79">
        <f t="shared" si="12"/>
        <v>72</v>
      </c>
      <c r="B79">
        <v>77</v>
      </c>
      <c r="C79" s="1">
        <f t="shared" si="13"/>
        <v>49.2</v>
      </c>
      <c r="D79">
        <f t="shared" si="11"/>
        <v>50.2</v>
      </c>
      <c r="E79">
        <f>D79*$P$3</f>
        <v>150.60000000000002</v>
      </c>
      <c r="F79">
        <v>5</v>
      </c>
      <c r="G79">
        <f t="shared" si="8"/>
        <v>753.00000000000011</v>
      </c>
      <c r="H79">
        <v>3</v>
      </c>
      <c r="I79">
        <f t="shared" si="9"/>
        <v>756.00000000000011</v>
      </c>
      <c r="J79">
        <f>$P$4/I79</f>
        <v>1.9841269841269837</v>
      </c>
      <c r="K79">
        <v>1.5</v>
      </c>
      <c r="L79" s="2">
        <f t="shared" si="10"/>
        <v>0.43052391799544426</v>
      </c>
      <c r="M79">
        <f>Tableau1[[#This Row],[Autonomy (s)]]*Tableau1[[#This Row],[speed (m/s)]]</f>
        <v>298.8095238095238</v>
      </c>
    </row>
    <row r="80" spans="1:13" hidden="1" outlineLevel="1" x14ac:dyDescent="0.25">
      <c r="A80">
        <f t="shared" si="12"/>
        <v>73</v>
      </c>
      <c r="B80">
        <v>78</v>
      </c>
      <c r="C80" s="1">
        <f t="shared" si="13"/>
        <v>49.85</v>
      </c>
      <c r="D80">
        <f t="shared" si="11"/>
        <v>50.85</v>
      </c>
      <c r="E80">
        <f>D80*$P$3</f>
        <v>152.55000000000001</v>
      </c>
      <c r="F80">
        <v>5</v>
      </c>
      <c r="G80">
        <f t="shared" si="8"/>
        <v>762.75</v>
      </c>
      <c r="H80">
        <v>3</v>
      </c>
      <c r="I80">
        <f t="shared" si="9"/>
        <v>765.75</v>
      </c>
      <c r="J80">
        <f>$P$4/I80</f>
        <v>1.9588638589618022</v>
      </c>
      <c r="K80">
        <v>1.5</v>
      </c>
      <c r="L80" s="2">
        <f t="shared" si="10"/>
        <v>0.43366841285572705</v>
      </c>
      <c r="M80">
        <f>Tableau1[[#This Row],[Autonomy (s)]]*Tableau1[[#This Row],[speed (m/s)]]</f>
        <v>298.82468168462293</v>
      </c>
    </row>
    <row r="81" spans="1:13" hidden="1" outlineLevel="1" x14ac:dyDescent="0.25">
      <c r="A81">
        <f t="shared" si="12"/>
        <v>74</v>
      </c>
      <c r="B81">
        <v>79</v>
      </c>
      <c r="C81" s="1">
        <f t="shared" si="13"/>
        <v>50.5</v>
      </c>
      <c r="D81">
        <f t="shared" si="11"/>
        <v>51.5</v>
      </c>
      <c r="E81">
        <f>D81*$P$3</f>
        <v>154.5</v>
      </c>
      <c r="F81">
        <v>5</v>
      </c>
      <c r="G81">
        <f t="shared" si="8"/>
        <v>772.5</v>
      </c>
      <c r="H81">
        <v>3</v>
      </c>
      <c r="I81">
        <f t="shared" si="9"/>
        <v>775.5</v>
      </c>
      <c r="J81">
        <f>$P$4/I81</f>
        <v>1.9342359767891684</v>
      </c>
      <c r="K81">
        <v>1.5</v>
      </c>
      <c r="L81" s="2">
        <f t="shared" si="10"/>
        <v>0.4367783722894959</v>
      </c>
      <c r="M81">
        <f>Tableau1[[#This Row],[Autonomy (s)]]*Tableau1[[#This Row],[speed (m/s)]]</f>
        <v>298.83945841392654</v>
      </c>
    </row>
    <row r="82" spans="1:13" hidden="1" outlineLevel="1" x14ac:dyDescent="0.25">
      <c r="A82">
        <f t="shared" si="12"/>
        <v>75</v>
      </c>
      <c r="B82">
        <v>80</v>
      </c>
      <c r="C82" s="1">
        <f t="shared" si="13"/>
        <v>51.15</v>
      </c>
      <c r="D82">
        <f t="shared" si="11"/>
        <v>52.15</v>
      </c>
      <c r="E82">
        <f>D82*$P$3</f>
        <v>156.44999999999999</v>
      </c>
      <c r="F82">
        <v>5</v>
      </c>
      <c r="G82">
        <f t="shared" si="8"/>
        <v>782.25</v>
      </c>
      <c r="H82">
        <v>3</v>
      </c>
      <c r="I82">
        <f t="shared" si="9"/>
        <v>785.25</v>
      </c>
      <c r="J82">
        <f>$P$4/I82</f>
        <v>1.9102196752626552</v>
      </c>
      <c r="K82">
        <v>1.5</v>
      </c>
      <c r="L82" s="2">
        <f t="shared" si="10"/>
        <v>0.43985436213415485</v>
      </c>
      <c r="M82">
        <f>Tableau1[[#This Row],[Autonomy (s)]]*Tableau1[[#This Row],[speed (m/s)]]</f>
        <v>298.85386819484239</v>
      </c>
    </row>
    <row r="83" spans="1:13" hidden="1" outlineLevel="1" x14ac:dyDescent="0.25">
      <c r="A83">
        <f t="shared" si="12"/>
        <v>76</v>
      </c>
      <c r="B83">
        <v>81</v>
      </c>
      <c r="C83" s="1">
        <f t="shared" si="13"/>
        <v>51.8</v>
      </c>
      <c r="D83">
        <f t="shared" si="11"/>
        <v>52.8</v>
      </c>
      <c r="E83">
        <f>D83*$P$3</f>
        <v>158.39999999999998</v>
      </c>
      <c r="F83">
        <v>5</v>
      </c>
      <c r="G83">
        <f t="shared" si="8"/>
        <v>791.99999999999989</v>
      </c>
      <c r="H83">
        <v>3</v>
      </c>
      <c r="I83">
        <f t="shared" si="9"/>
        <v>794.99999999999989</v>
      </c>
      <c r="J83">
        <f>$P$4/I83</f>
        <v>1.8867924528301889</v>
      </c>
      <c r="K83">
        <v>1.5</v>
      </c>
      <c r="L83" s="2">
        <f t="shared" si="10"/>
        <v>0.44289693593314755</v>
      </c>
      <c r="M83">
        <f>Tableau1[[#This Row],[Autonomy (s)]]*Tableau1[[#This Row],[speed (m/s)]]</f>
        <v>298.8679245283019</v>
      </c>
    </row>
    <row r="84" spans="1:13" hidden="1" outlineLevel="1" x14ac:dyDescent="0.25">
      <c r="A84">
        <f t="shared" si="12"/>
        <v>77</v>
      </c>
      <c r="B84">
        <v>82</v>
      </c>
      <c r="C84" s="1">
        <f t="shared" si="13"/>
        <v>52.45</v>
      </c>
      <c r="D84">
        <f t="shared" si="11"/>
        <v>53.45</v>
      </c>
      <c r="E84">
        <f>D84*$P$3</f>
        <v>160.35000000000002</v>
      </c>
      <c r="F84">
        <v>5</v>
      </c>
      <c r="G84">
        <f t="shared" si="8"/>
        <v>801.75000000000011</v>
      </c>
      <c r="H84">
        <v>3</v>
      </c>
      <c r="I84">
        <f t="shared" si="9"/>
        <v>804.75000000000011</v>
      </c>
      <c r="J84">
        <f>$P$4/I84</f>
        <v>1.8639328984156567</v>
      </c>
      <c r="K84">
        <v>1.5</v>
      </c>
      <c r="L84" s="2">
        <f t="shared" si="10"/>
        <v>0.44590663526804269</v>
      </c>
      <c r="M84">
        <f>Tableau1[[#This Row],[Autonomy (s)]]*Tableau1[[#This Row],[speed (m/s)]]</f>
        <v>298.88164026095058</v>
      </c>
    </row>
    <row r="85" spans="1:13" hidden="1" outlineLevel="1" x14ac:dyDescent="0.25">
      <c r="A85">
        <f t="shared" si="12"/>
        <v>78</v>
      </c>
      <c r="B85">
        <v>83</v>
      </c>
      <c r="C85" s="1">
        <f t="shared" si="13"/>
        <v>53.1</v>
      </c>
      <c r="D85">
        <f t="shared" si="11"/>
        <v>54.1</v>
      </c>
      <c r="E85">
        <f>D85*$P$3</f>
        <v>162.30000000000001</v>
      </c>
      <c r="F85">
        <v>5</v>
      </c>
      <c r="G85">
        <f t="shared" si="8"/>
        <v>811.5</v>
      </c>
      <c r="H85">
        <v>3</v>
      </c>
      <c r="I85">
        <f t="shared" si="9"/>
        <v>814.5</v>
      </c>
      <c r="J85">
        <f>$P$4/I85</f>
        <v>1.8416206261510129</v>
      </c>
      <c r="K85">
        <v>1.5</v>
      </c>
      <c r="L85" s="2">
        <f t="shared" si="10"/>
        <v>0.44888399007991187</v>
      </c>
      <c r="M85">
        <f>Tableau1[[#This Row],[Autonomy (s)]]*Tableau1[[#This Row],[speed (m/s)]]</f>
        <v>298.89502762430942</v>
      </c>
    </row>
    <row r="86" spans="1:13" hidden="1" outlineLevel="1" x14ac:dyDescent="0.25">
      <c r="A86">
        <f t="shared" si="12"/>
        <v>79</v>
      </c>
      <c r="B86">
        <v>84</v>
      </c>
      <c r="C86" s="1">
        <f t="shared" si="13"/>
        <v>53.75</v>
      </c>
      <c r="D86">
        <f t="shared" si="11"/>
        <v>54.75</v>
      </c>
      <c r="E86">
        <f>D86*$P$3</f>
        <v>164.25</v>
      </c>
      <c r="F86">
        <v>5</v>
      </c>
      <c r="G86">
        <f t="shared" si="8"/>
        <v>821.25</v>
      </c>
      <c r="H86">
        <v>3</v>
      </c>
      <c r="I86">
        <f t="shared" si="9"/>
        <v>824.25</v>
      </c>
      <c r="J86">
        <f>$P$4/I86</f>
        <v>1.8198362147406733</v>
      </c>
      <c r="K86">
        <v>1.5</v>
      </c>
      <c r="L86" s="2">
        <f t="shared" si="10"/>
        <v>0.45182951898040291</v>
      </c>
      <c r="M86">
        <f>Tableau1[[#This Row],[Autonomy (s)]]*Tableau1[[#This Row],[speed (m/s)]]</f>
        <v>298.90809827115561</v>
      </c>
    </row>
    <row r="87" spans="1:13" hidden="1" outlineLevel="1" x14ac:dyDescent="0.25">
      <c r="A87">
        <f t="shared" si="12"/>
        <v>80</v>
      </c>
      <c r="B87">
        <v>85</v>
      </c>
      <c r="C87" s="1">
        <f t="shared" si="13"/>
        <v>54.4</v>
      </c>
      <c r="D87">
        <f t="shared" si="11"/>
        <v>55.4</v>
      </c>
      <c r="E87">
        <f>D87*$P$3</f>
        <v>166.2</v>
      </c>
      <c r="F87">
        <v>5</v>
      </c>
      <c r="G87">
        <f t="shared" si="8"/>
        <v>831</v>
      </c>
      <c r="H87">
        <v>3</v>
      </c>
      <c r="I87">
        <f t="shared" si="9"/>
        <v>834</v>
      </c>
      <c r="J87">
        <f>$P$4/I87</f>
        <v>1.7985611510791366</v>
      </c>
      <c r="K87">
        <v>1.5</v>
      </c>
      <c r="L87" s="2">
        <f t="shared" si="10"/>
        <v>0.45474372955288989</v>
      </c>
      <c r="M87">
        <f>Tableau1[[#This Row],[Autonomy (s)]]*Tableau1[[#This Row],[speed (m/s)]]</f>
        <v>298.92086330935251</v>
      </c>
    </row>
    <row r="88" spans="1:13" hidden="1" outlineLevel="1" x14ac:dyDescent="0.25">
      <c r="A88">
        <f t="shared" si="12"/>
        <v>81</v>
      </c>
      <c r="B88">
        <v>86</v>
      </c>
      <c r="C88" s="1">
        <f t="shared" si="13"/>
        <v>55.05</v>
      </c>
      <c r="D88">
        <f t="shared" si="11"/>
        <v>56.05</v>
      </c>
      <c r="E88">
        <f>D88*$P$3</f>
        <v>168.14999999999998</v>
      </c>
      <c r="F88">
        <v>5</v>
      </c>
      <c r="G88">
        <f t="shared" si="8"/>
        <v>840.74999999999989</v>
      </c>
      <c r="H88">
        <v>3</v>
      </c>
      <c r="I88">
        <f t="shared" si="9"/>
        <v>843.74999999999989</v>
      </c>
      <c r="J88">
        <f>$P$4/I88</f>
        <v>1.7777777777777781</v>
      </c>
      <c r="K88">
        <v>1.5</v>
      </c>
      <c r="L88" s="2">
        <f t="shared" si="10"/>
        <v>0.45762711864406774</v>
      </c>
      <c r="M88">
        <f>Tableau1[[#This Row],[Autonomy (s)]]*Tableau1[[#This Row],[speed (m/s)]]</f>
        <v>298.93333333333334</v>
      </c>
    </row>
    <row r="89" spans="1:13" hidden="1" outlineLevel="1" x14ac:dyDescent="0.25">
      <c r="A89">
        <f t="shared" si="12"/>
        <v>82</v>
      </c>
      <c r="B89">
        <v>87</v>
      </c>
      <c r="C89" s="1">
        <f t="shared" si="13"/>
        <v>55.7</v>
      </c>
      <c r="D89">
        <f t="shared" si="11"/>
        <v>56.7</v>
      </c>
      <c r="E89">
        <f>D89*$P$3</f>
        <v>170.10000000000002</v>
      </c>
      <c r="F89">
        <v>5</v>
      </c>
      <c r="G89">
        <f t="shared" si="8"/>
        <v>850.50000000000011</v>
      </c>
      <c r="H89">
        <v>3</v>
      </c>
      <c r="I89">
        <f t="shared" si="9"/>
        <v>853.50000000000011</v>
      </c>
      <c r="J89">
        <f>$P$4/I89</f>
        <v>1.7574692442882247</v>
      </c>
      <c r="K89">
        <v>1.5</v>
      </c>
      <c r="L89" s="2">
        <f t="shared" si="10"/>
        <v>0.46048017264634478</v>
      </c>
      <c r="M89">
        <f>Tableau1[[#This Row],[Autonomy (s)]]*Tableau1[[#This Row],[speed (m/s)]]</f>
        <v>298.94551845342704</v>
      </c>
    </row>
    <row r="90" spans="1:13" hidden="1" outlineLevel="1" x14ac:dyDescent="0.25">
      <c r="A90">
        <f t="shared" si="12"/>
        <v>83</v>
      </c>
      <c r="B90">
        <v>88</v>
      </c>
      <c r="C90" s="1">
        <f t="shared" si="13"/>
        <v>56.35</v>
      </c>
      <c r="D90">
        <f t="shared" si="11"/>
        <v>57.35</v>
      </c>
      <c r="E90">
        <f>D90*$P$3</f>
        <v>172.05</v>
      </c>
      <c r="F90">
        <v>5</v>
      </c>
      <c r="G90">
        <f t="shared" si="8"/>
        <v>860.25</v>
      </c>
      <c r="H90">
        <v>3</v>
      </c>
      <c r="I90">
        <f t="shared" si="9"/>
        <v>863.25</v>
      </c>
      <c r="J90">
        <f>$P$4/I90</f>
        <v>1.737619461337967</v>
      </c>
      <c r="K90">
        <v>1.5</v>
      </c>
      <c r="L90" s="2">
        <f t="shared" si="10"/>
        <v>0.46330336777136721</v>
      </c>
      <c r="M90">
        <f>Tableau1[[#This Row],[Autonomy (s)]]*Tableau1[[#This Row],[speed (m/s)]]</f>
        <v>298.95742832319723</v>
      </c>
    </row>
    <row r="91" spans="1:13" hidden="1" outlineLevel="1" x14ac:dyDescent="0.25">
      <c r="A91">
        <f t="shared" si="12"/>
        <v>84</v>
      </c>
      <c r="B91">
        <v>89</v>
      </c>
      <c r="C91" s="1">
        <f t="shared" si="13"/>
        <v>57</v>
      </c>
      <c r="D91">
        <f t="shared" si="11"/>
        <v>58</v>
      </c>
      <c r="E91">
        <f>D91*$P$3</f>
        <v>174</v>
      </c>
      <c r="F91">
        <v>5</v>
      </c>
      <c r="G91">
        <f t="shared" si="8"/>
        <v>870</v>
      </c>
      <c r="H91">
        <v>3</v>
      </c>
      <c r="I91">
        <f t="shared" si="9"/>
        <v>873</v>
      </c>
      <c r="J91">
        <f>$P$4/I91</f>
        <v>1.7182130584192439</v>
      </c>
      <c r="K91">
        <v>1.5</v>
      </c>
      <c r="L91" s="2">
        <f t="shared" si="10"/>
        <v>0.46609717031500264</v>
      </c>
      <c r="M91">
        <f>Tableau1[[#This Row],[Autonomy (s)]]*Tableau1[[#This Row],[speed (m/s)]]</f>
        <v>298.96907216494844</v>
      </c>
    </row>
    <row r="92" spans="1:13" hidden="1" outlineLevel="1" x14ac:dyDescent="0.25">
      <c r="A92">
        <f t="shared" si="12"/>
        <v>85</v>
      </c>
      <c r="B92">
        <v>90</v>
      </c>
      <c r="C92" s="1">
        <f t="shared" si="13"/>
        <v>57.65</v>
      </c>
      <c r="D92">
        <f t="shared" si="11"/>
        <v>58.65</v>
      </c>
      <c r="E92">
        <f>D92*$P$3</f>
        <v>175.95</v>
      </c>
      <c r="F92">
        <v>5</v>
      </c>
      <c r="G92">
        <f t="shared" si="8"/>
        <v>879.75</v>
      </c>
      <c r="H92">
        <v>3</v>
      </c>
      <c r="I92">
        <f t="shared" si="9"/>
        <v>882.75</v>
      </c>
      <c r="J92">
        <f>$P$4/I92</f>
        <v>1.6992353440951571</v>
      </c>
      <c r="K92">
        <v>1.5</v>
      </c>
      <c r="L92" s="2">
        <f t="shared" si="10"/>
        <v>0.46886203691408845</v>
      </c>
      <c r="M92">
        <f>Tableau1[[#This Row],[Autonomy (s)]]*Tableau1[[#This Row],[speed (m/s)]]</f>
        <v>298.98045879354288</v>
      </c>
    </row>
    <row r="93" spans="1:13" hidden="1" outlineLevel="1" x14ac:dyDescent="0.25">
      <c r="A93">
        <f t="shared" si="12"/>
        <v>86</v>
      </c>
      <c r="B93">
        <v>91</v>
      </c>
      <c r="C93" s="1">
        <f t="shared" si="13"/>
        <v>58.3</v>
      </c>
      <c r="D93">
        <f t="shared" si="11"/>
        <v>59.3</v>
      </c>
      <c r="E93">
        <f>D93*$P$3</f>
        <v>177.89999999999998</v>
      </c>
      <c r="F93">
        <v>5</v>
      </c>
      <c r="G93">
        <f t="shared" si="8"/>
        <v>889.49999999999989</v>
      </c>
      <c r="H93">
        <v>3</v>
      </c>
      <c r="I93">
        <f t="shared" si="9"/>
        <v>892.49999999999989</v>
      </c>
      <c r="J93">
        <f>$P$4/I93</f>
        <v>1.6806722689075633</v>
      </c>
      <c r="K93">
        <v>1.5</v>
      </c>
      <c r="L93" s="2">
        <f t="shared" si="10"/>
        <v>0.47159841479524434</v>
      </c>
      <c r="M93">
        <f>Tableau1[[#This Row],[Autonomy (s)]]*Tableau1[[#This Row],[speed (m/s)]]</f>
        <v>298.99159663865549</v>
      </c>
    </row>
    <row r="94" spans="1:13" hidden="1" outlineLevel="1" x14ac:dyDescent="0.25">
      <c r="A94">
        <f t="shared" si="12"/>
        <v>87</v>
      </c>
      <c r="B94">
        <v>92</v>
      </c>
      <c r="C94" s="1">
        <f t="shared" si="13"/>
        <v>58.95</v>
      </c>
      <c r="D94">
        <f t="shared" si="11"/>
        <v>59.95</v>
      </c>
      <c r="E94">
        <f>D94*$P$3</f>
        <v>179.85000000000002</v>
      </c>
      <c r="F94">
        <v>5</v>
      </c>
      <c r="G94">
        <f t="shared" si="8"/>
        <v>899.25000000000011</v>
      </c>
      <c r="H94">
        <v>3</v>
      </c>
      <c r="I94">
        <f t="shared" si="9"/>
        <v>902.25000000000011</v>
      </c>
      <c r="J94">
        <f>$P$4/I94</f>
        <v>1.6625103906899417</v>
      </c>
      <c r="K94">
        <v>1.5</v>
      </c>
      <c r="L94" s="2">
        <f t="shared" si="10"/>
        <v>0.47430674201603362</v>
      </c>
      <c r="M94">
        <f>Tableau1[[#This Row],[Autonomy (s)]]*Tableau1[[#This Row],[speed (m/s)]]</f>
        <v>299.00249376558605</v>
      </c>
    </row>
    <row r="95" spans="1:13" hidden="1" outlineLevel="1" x14ac:dyDescent="0.25">
      <c r="A95">
        <f t="shared" si="12"/>
        <v>88</v>
      </c>
      <c r="B95">
        <v>93</v>
      </c>
      <c r="C95" s="1">
        <f t="shared" si="13"/>
        <v>59.6</v>
      </c>
      <c r="D95">
        <f t="shared" si="11"/>
        <v>60.6</v>
      </c>
      <c r="E95">
        <f>D95*$P$3</f>
        <v>181.8</v>
      </c>
      <c r="F95">
        <v>5</v>
      </c>
      <c r="G95">
        <f t="shared" si="8"/>
        <v>909</v>
      </c>
      <c r="H95">
        <v>3</v>
      </c>
      <c r="I95">
        <f t="shared" si="9"/>
        <v>912</v>
      </c>
      <c r="J95">
        <f>$P$4/I95</f>
        <v>1.6447368421052631</v>
      </c>
      <c r="K95">
        <v>1.5</v>
      </c>
      <c r="L95" s="2">
        <f t="shared" si="10"/>
        <v>0.47698744769874479</v>
      </c>
      <c r="M95">
        <f>Tableau1[[#This Row],[Autonomy (s)]]*Tableau1[[#This Row],[speed (m/s)]]</f>
        <v>299.01315789473682</v>
      </c>
    </row>
    <row r="96" spans="1:13" hidden="1" outlineLevel="1" x14ac:dyDescent="0.25">
      <c r="A96">
        <f t="shared" si="12"/>
        <v>89</v>
      </c>
      <c r="B96">
        <v>94</v>
      </c>
      <c r="C96" s="1">
        <f t="shared" si="13"/>
        <v>60.25</v>
      </c>
      <c r="D96">
        <f t="shared" si="11"/>
        <v>61.25</v>
      </c>
      <c r="E96">
        <f>D96*$P$3</f>
        <v>183.75</v>
      </c>
      <c r="F96">
        <v>5</v>
      </c>
      <c r="G96">
        <f t="shared" si="8"/>
        <v>918.75</v>
      </c>
      <c r="H96">
        <v>3</v>
      </c>
      <c r="I96">
        <f t="shared" si="9"/>
        <v>921.75</v>
      </c>
      <c r="J96">
        <f>$P$4/I96</f>
        <v>1.627339300244101</v>
      </c>
      <c r="K96">
        <v>1.5</v>
      </c>
      <c r="L96" s="2">
        <f t="shared" si="10"/>
        <v>0.47964095225705738</v>
      </c>
      <c r="M96">
        <f>Tableau1[[#This Row],[Autonomy (s)]]*Tableau1[[#This Row],[speed (m/s)]]</f>
        <v>299.02359641985356</v>
      </c>
    </row>
    <row r="97" spans="1:13" hidden="1" outlineLevel="1" x14ac:dyDescent="0.25">
      <c r="A97">
        <f t="shared" si="12"/>
        <v>90</v>
      </c>
      <c r="B97">
        <v>95</v>
      </c>
      <c r="C97" s="1">
        <f t="shared" si="13"/>
        <v>60.9</v>
      </c>
      <c r="D97">
        <f t="shared" si="11"/>
        <v>61.9</v>
      </c>
      <c r="E97">
        <f>D97*$P$3</f>
        <v>185.7</v>
      </c>
      <c r="F97">
        <v>5</v>
      </c>
      <c r="G97">
        <f t="shared" si="8"/>
        <v>928.5</v>
      </c>
      <c r="H97">
        <v>3</v>
      </c>
      <c r="I97">
        <f t="shared" si="9"/>
        <v>931.5</v>
      </c>
      <c r="J97">
        <f>$P$4/I97</f>
        <v>1.6103059581320451</v>
      </c>
      <c r="K97">
        <v>1.5</v>
      </c>
      <c r="L97" s="2">
        <f t="shared" si="10"/>
        <v>0.48226766761584261</v>
      </c>
      <c r="M97">
        <f>Tableau1[[#This Row],[Autonomy (s)]]*Tableau1[[#This Row],[speed (m/s)]]</f>
        <v>299.03381642512079</v>
      </c>
    </row>
    <row r="98" spans="1:13" hidden="1" outlineLevel="1" x14ac:dyDescent="0.25">
      <c r="A98">
        <f t="shared" si="12"/>
        <v>91</v>
      </c>
      <c r="B98">
        <v>96</v>
      </c>
      <c r="C98" s="1">
        <f t="shared" si="13"/>
        <v>61.55</v>
      </c>
      <c r="D98">
        <f t="shared" si="11"/>
        <v>62.55</v>
      </c>
      <c r="E98">
        <f>D98*$P$3</f>
        <v>187.64999999999998</v>
      </c>
      <c r="F98">
        <v>5</v>
      </c>
      <c r="G98">
        <f t="shared" si="8"/>
        <v>938.24999999999989</v>
      </c>
      <c r="H98">
        <v>3</v>
      </c>
      <c r="I98">
        <f t="shared" si="9"/>
        <v>941.24999999999989</v>
      </c>
      <c r="J98">
        <f>$P$4/I98</f>
        <v>1.5936254980079683</v>
      </c>
      <c r="K98">
        <v>1.5</v>
      </c>
      <c r="L98" s="2">
        <f t="shared" si="10"/>
        <v>0.48486799742433995</v>
      </c>
      <c r="M98">
        <f>Tableau1[[#This Row],[Autonomy (s)]]*Tableau1[[#This Row],[speed (m/s)]]</f>
        <v>299.04382470119521</v>
      </c>
    </row>
    <row r="99" spans="1:13" hidden="1" outlineLevel="1" x14ac:dyDescent="0.25">
      <c r="A99">
        <f t="shared" si="12"/>
        <v>92</v>
      </c>
      <c r="B99">
        <v>97</v>
      </c>
      <c r="C99" s="1">
        <f t="shared" si="13"/>
        <v>62.2</v>
      </c>
      <c r="D99">
        <f t="shared" si="11"/>
        <v>63.2</v>
      </c>
      <c r="E99">
        <f>D99*$P$3</f>
        <v>189.60000000000002</v>
      </c>
      <c r="F99">
        <v>5</v>
      </c>
      <c r="G99">
        <f t="shared" si="8"/>
        <v>948.00000000000011</v>
      </c>
      <c r="H99">
        <v>3</v>
      </c>
      <c r="I99">
        <f t="shared" si="9"/>
        <v>951.00000000000011</v>
      </c>
      <c r="J99">
        <f>$P$4/I99</f>
        <v>1.5772870662460565</v>
      </c>
      <c r="K99">
        <v>1.5</v>
      </c>
      <c r="L99" s="2">
        <f t="shared" si="10"/>
        <v>0.48744233726294206</v>
      </c>
      <c r="M99">
        <f>Tableau1[[#This Row],[Autonomy (s)]]*Tableau1[[#This Row],[speed (m/s)]]</f>
        <v>299.05362776025237</v>
      </c>
    </row>
    <row r="100" spans="1:13" hidden="1" outlineLevel="1" x14ac:dyDescent="0.25">
      <c r="A100">
        <f t="shared" si="12"/>
        <v>93</v>
      </c>
      <c r="B100">
        <v>98</v>
      </c>
      <c r="C100" s="1">
        <f t="shared" si="13"/>
        <v>62.85</v>
      </c>
      <c r="D100">
        <f t="shared" si="11"/>
        <v>63.85</v>
      </c>
      <c r="E100">
        <f>D100*$P$3</f>
        <v>191.55</v>
      </c>
      <c r="F100">
        <v>5</v>
      </c>
      <c r="G100">
        <f t="shared" si="8"/>
        <v>957.75</v>
      </c>
      <c r="H100">
        <v>3</v>
      </c>
      <c r="I100">
        <f t="shared" si="9"/>
        <v>960.75</v>
      </c>
      <c r="J100">
        <f>$P$4/I100</f>
        <v>1.5612802498048399</v>
      </c>
      <c r="K100">
        <v>1.5</v>
      </c>
      <c r="L100" s="2">
        <f t="shared" si="10"/>
        <v>0.48999107484380977</v>
      </c>
      <c r="M100">
        <f>Tableau1[[#This Row],[Autonomy (s)]]*Tableau1[[#This Row],[speed (m/s)]]</f>
        <v>299.06323185011712</v>
      </c>
    </row>
    <row r="101" spans="1:13" hidden="1" outlineLevel="1" x14ac:dyDescent="0.25">
      <c r="A101">
        <f t="shared" si="12"/>
        <v>94</v>
      </c>
      <c r="B101">
        <v>99</v>
      </c>
      <c r="C101" s="1">
        <f t="shared" si="13"/>
        <v>63.5</v>
      </c>
      <c r="D101">
        <f t="shared" si="11"/>
        <v>64.5</v>
      </c>
      <c r="E101">
        <f>D101*$P$3</f>
        <v>193.5</v>
      </c>
      <c r="F101">
        <v>5</v>
      </c>
      <c r="G101">
        <f t="shared" si="8"/>
        <v>967.5</v>
      </c>
      <c r="H101">
        <v>3</v>
      </c>
      <c r="I101">
        <f t="shared" si="9"/>
        <v>970.5</v>
      </c>
      <c r="J101">
        <f>$P$4/I101</f>
        <v>1.545595054095827</v>
      </c>
      <c r="K101">
        <v>1.5</v>
      </c>
      <c r="L101" s="2">
        <f t="shared" si="10"/>
        <v>0.49251459020553157</v>
      </c>
      <c r="M101">
        <f>Tableau1[[#This Row],[Autonomy (s)]]*Tableau1[[#This Row],[speed (m/s)]]</f>
        <v>299.07264296754249</v>
      </c>
    </row>
    <row r="102" spans="1:13" hidden="1" outlineLevel="1" x14ac:dyDescent="0.25">
      <c r="A102">
        <f t="shared" si="12"/>
        <v>95</v>
      </c>
      <c r="B102">
        <v>100</v>
      </c>
      <c r="C102" s="1">
        <f t="shared" si="13"/>
        <v>64.150000000000006</v>
      </c>
      <c r="D102">
        <f t="shared" si="11"/>
        <v>65.150000000000006</v>
      </c>
      <c r="E102">
        <f>D102*$P$3</f>
        <v>195.45000000000002</v>
      </c>
      <c r="F102">
        <v>5</v>
      </c>
      <c r="G102">
        <f t="shared" si="8"/>
        <v>977.25000000000011</v>
      </c>
      <c r="H102">
        <v>3</v>
      </c>
      <c r="I102">
        <f t="shared" si="9"/>
        <v>980.25000000000011</v>
      </c>
      <c r="J102">
        <f>$P$4/I102</f>
        <v>1.530221882172915</v>
      </c>
      <c r="K102">
        <v>1.5</v>
      </c>
      <c r="L102" s="2">
        <f t="shared" si="10"/>
        <v>0.49501325590203255</v>
      </c>
      <c r="M102">
        <f>Tableau1[[#This Row],[Autonomy (s)]]*Tableau1[[#This Row],[speed (m/s)]]</f>
        <v>299.08186687069627</v>
      </c>
    </row>
    <row r="103" spans="1:13" hidden="1" outlineLevel="1" x14ac:dyDescent="0.25">
      <c r="A103">
        <f t="shared" si="12"/>
        <v>96</v>
      </c>
      <c r="B103">
        <v>101</v>
      </c>
      <c r="C103" s="1">
        <f t="shared" si="13"/>
        <v>64.800000000000011</v>
      </c>
      <c r="D103">
        <f t="shared" si="11"/>
        <v>65.800000000000011</v>
      </c>
      <c r="E103">
        <f>D103*$P$3</f>
        <v>197.40000000000003</v>
      </c>
      <c r="F103">
        <v>5</v>
      </c>
      <c r="G103">
        <f t="shared" si="8"/>
        <v>987.00000000000023</v>
      </c>
      <c r="H103">
        <v>3</v>
      </c>
      <c r="I103">
        <f t="shared" si="9"/>
        <v>990.00000000000023</v>
      </c>
      <c r="J103">
        <f>$P$4/I103</f>
        <v>1.5151515151515147</v>
      </c>
      <c r="K103">
        <v>1.5</v>
      </c>
      <c r="L103" s="2">
        <f t="shared" si="10"/>
        <v>0.49748743718592975</v>
      </c>
      <c r="M103">
        <f>Tableau1[[#This Row],[Autonomy (s)]]*Tableau1[[#This Row],[speed (m/s)]]</f>
        <v>299.09090909090907</v>
      </c>
    </row>
    <row r="104" spans="1:13" x14ac:dyDescent="0.25">
      <c r="A104" s="18">
        <f t="shared" si="12"/>
        <v>97</v>
      </c>
      <c r="B104" s="18">
        <v>102</v>
      </c>
      <c r="C104" s="19">
        <f t="shared" si="13"/>
        <v>65.45</v>
      </c>
      <c r="D104" s="18">
        <f t="shared" si="11"/>
        <v>66.45</v>
      </c>
      <c r="E104" s="18">
        <f>D104*$P$3</f>
        <v>199.35000000000002</v>
      </c>
      <c r="F104" s="18">
        <v>5</v>
      </c>
      <c r="G104" s="18">
        <f t="shared" si="8"/>
        <v>996.75000000000011</v>
      </c>
      <c r="H104" s="18">
        <v>3</v>
      </c>
      <c r="I104" s="18">
        <f t="shared" si="9"/>
        <v>999.75000000000011</v>
      </c>
      <c r="J104" s="18">
        <f>$P$4/I104</f>
        <v>1.5003750937734432</v>
      </c>
      <c r="K104" s="18">
        <v>1.5</v>
      </c>
      <c r="L104" s="20">
        <f t="shared" si="10"/>
        <v>0.49993749218652334</v>
      </c>
      <c r="M104" s="18">
        <f>Tableau1[[#This Row],[Autonomy (s)]]*Tableau1[[#This Row],[speed (m/s)]]</f>
        <v>299.09977494373595</v>
      </c>
    </row>
    <row r="105" spans="1:13" x14ac:dyDescent="0.25">
      <c r="A105">
        <f t="shared" si="12"/>
        <v>98</v>
      </c>
      <c r="B105">
        <v>103</v>
      </c>
      <c r="C105" s="1">
        <f t="shared" si="13"/>
        <v>66.100000000000009</v>
      </c>
      <c r="D105">
        <f t="shared" si="11"/>
        <v>67.100000000000009</v>
      </c>
      <c r="E105">
        <f>D105*$P$3</f>
        <v>201.3</v>
      </c>
      <c r="F105">
        <v>5</v>
      </c>
      <c r="G105">
        <f t="shared" si="8"/>
        <v>1006.5</v>
      </c>
      <c r="H105">
        <v>3</v>
      </c>
      <c r="I105">
        <f t="shared" si="9"/>
        <v>1009.5</v>
      </c>
      <c r="J105">
        <f>$P$4/I105</f>
        <v>1.4858841010401189</v>
      </c>
      <c r="K105">
        <v>1.5</v>
      </c>
      <c r="L105" s="2">
        <f t="shared" si="10"/>
        <v>0.50236377208260763</v>
      </c>
      <c r="M105">
        <f>Tableau1[[#This Row],[Autonomy (s)]]*Tableau1[[#This Row],[speed (m/s)]]</f>
        <v>299.10846953937596</v>
      </c>
    </row>
    <row r="106" spans="1:13" x14ac:dyDescent="0.25">
      <c r="A106">
        <f>B106-5</f>
        <v>99994</v>
      </c>
      <c r="B106">
        <v>99999</v>
      </c>
      <c r="C106" s="1">
        <f t="shared" si="13"/>
        <v>64998.500000000007</v>
      </c>
      <c r="D106">
        <f t="shared" si="11"/>
        <v>64999.500000000007</v>
      </c>
      <c r="E106">
        <f>D106*$P$3</f>
        <v>194998.50000000003</v>
      </c>
      <c r="F106">
        <v>5</v>
      </c>
      <c r="G106">
        <f t="shared" ref="G106" si="14">F106*E106</f>
        <v>974992.50000000012</v>
      </c>
      <c r="H106">
        <v>3</v>
      </c>
      <c r="I106">
        <f t="shared" ref="I106" si="15">H106+G106</f>
        <v>974995.50000000012</v>
      </c>
      <c r="J106">
        <f>$P$4/I106</f>
        <v>1.5384686390860264E-3</v>
      </c>
      <c r="K106">
        <v>1.5</v>
      </c>
      <c r="L106" s="2">
        <f t="shared" ref="L106" si="16">K106/(K106+J106)</f>
        <v>0.99897540511201133</v>
      </c>
      <c r="M106">
        <f>Tableau1[[#This Row],[Autonomy (s)]]*Tableau1[[#This Row],[speed (m/s)]]</f>
        <v>299.99907691881657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2019-05-05T07:32:42Z</dcterms:created>
  <dcterms:modified xsi:type="dcterms:W3CDTF">2019-05-05T08:39:55Z</dcterms:modified>
</cp:coreProperties>
</file>