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drawings/drawing1.xml" ContentType="application/vnd.openxmlformats-officedocument.drawing+xml"/>
  <Override PartName="/xl/drawings/vmlDrawing2.vml" ContentType="application/vnd.openxmlformats-officedocument.vmlDrawing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Mad Zuri's Formulas" sheetId="1" state="visible" r:id="rId2"/>
    <sheet name="No Beacon Variable Module Tiers" sheetId="2" state="visible" r:id="rId3"/>
  </sheets>
  <definedNames>
    <definedName function="false" hidden="true" localSheetId="0" name="_xlnm._FilterDatabase" vbProcedure="false">'Mad Zuri''s Formulas'!$B$2:$X$33</definedName>
    <definedName function="false" hidden="true" localSheetId="1" name="_xlnm._FilterDatabase" vbProcedure="false">'No Beacon Variable Module Tiers'!$B$2:$X$33</definedName>
    <definedName function="false" hidden="false" localSheetId="0" name="_xlnm._FilterDatabase" vbProcedure="false">'Mad Zuri''s Formulas'!$B$2:$X$33</definedName>
    <definedName function="false" hidden="false" localSheetId="1" name="_xlnm._FilterDatabase" vbProcedure="false">'No Beacon Variable Module Tiers'!$B$2:$X$33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B4" authorId="0">
      <text>
        <r>
          <rPr>
            <sz val="10"/>
            <color rgb="FF000000"/>
            <rFont val="Arial"/>
            <family val="0"/>
          </rPr>
          <t xml:space="preserve">specifically, mining productivity</t>
        </r>
      </text>
    </comment>
  </commentList>
</comments>
</file>

<file path=xl/comments2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B4" authorId="0">
      <text>
        <r>
          <rPr>
            <sz val="10"/>
            <color rgb="FF000000"/>
            <rFont val="Arial"/>
            <family val="0"/>
          </rPr>
          <t xml:space="preserve">specifically, mining productivity</t>
        </r>
      </text>
    </comment>
  </commentList>
</comments>
</file>

<file path=xl/sharedStrings.xml><?xml version="1.0" encoding="utf-8"?>
<sst xmlns="http://schemas.openxmlformats.org/spreadsheetml/2006/main" count="106" uniqueCount="54">
  <si>
    <t xml:space="preserve">Product</t>
  </si>
  <si>
    <t xml:space="preserve">craft time</t>
  </si>
  <si>
    <t xml:space="preserve">base speed</t>
  </si>
  <si>
    <t xml:space="preserve">moduled 8x8 speed</t>
  </si>
  <si>
    <t xml:space="preserve">max mod</t>
  </si>
  <si>
    <t xml:space="preserve">raw wood</t>
  </si>
  <si>
    <t xml:space="preserve">iron ore</t>
  </si>
  <si>
    <t xml:space="preserve">copper ore</t>
  </si>
  <si>
    <t xml:space="preserve">stone</t>
  </si>
  <si>
    <t xml:space="preserve">coal</t>
  </si>
  <si>
    <t xml:space="preserve">pet gas /10</t>
  </si>
  <si>
    <t xml:space="preserve">U ore</t>
  </si>
  <si>
    <t xml:space="preserve">Lube/10</t>
  </si>
  <si>
    <t xml:space="preserve">Acid/10</t>
  </si>
  <si>
    <t xml:space="preserve">totalish cost</t>
  </si>
  <si>
    <t xml:space="preserve">base consumption</t>
  </si>
  <si>
    <t xml:space="preserve">base payoff rate per machine</t>
  </si>
  <si>
    <t xml:space="preserve">Approx payoff time without beacons</t>
  </si>
  <si>
    <t xml:space="preserve">average payoff rate per beacon</t>
  </si>
  <si>
    <t xml:space="preserve">8x8 payoff rate per machine</t>
  </si>
  <si>
    <t xml:space="preserve">Approx payoff time for 8x8</t>
  </si>
  <si>
    <t xml:space="preserve">rocket part</t>
  </si>
  <si>
    <t xml:space="preserve">late science</t>
  </si>
  <si>
    <t xml:space="preserve">science HT</t>
  </si>
  <si>
    <t xml:space="preserve">science prod</t>
  </si>
  <si>
    <t xml:space="preserve">science mil</t>
  </si>
  <si>
    <t xml:space="preserve">sulfuric acid</t>
  </si>
  <si>
    <t xml:space="preserve">blue circuit</t>
  </si>
  <si>
    <t xml:space="preserve">green circuit</t>
  </si>
  <si>
    <t xml:space="preserve">RC Unit</t>
  </si>
  <si>
    <t xml:space="preserve">iron gear</t>
  </si>
  <si>
    <t xml:space="preserve">science 3</t>
  </si>
  <si>
    <t xml:space="preserve">plastic</t>
  </si>
  <si>
    <t xml:space="preserve">sulfur</t>
  </si>
  <si>
    <t xml:space="preserve">copper cable</t>
  </si>
  <si>
    <t xml:space="preserve">iron stick</t>
  </si>
  <si>
    <t xml:space="preserve">wood</t>
  </si>
  <si>
    <t xml:space="preserve">LD struct</t>
  </si>
  <si>
    <t xml:space="preserve">roboframe</t>
  </si>
  <si>
    <t xml:space="preserve">red circuit</t>
  </si>
  <si>
    <t xml:space="preserve">red engine</t>
  </si>
  <si>
    <t xml:space="preserve">science 2</t>
  </si>
  <si>
    <t xml:space="preserve">engine</t>
  </si>
  <si>
    <t xml:space="preserve">battery</t>
  </si>
  <si>
    <t xml:space="preserve">stone brick</t>
  </si>
  <si>
    <t xml:space="preserve">r.fuel</t>
  </si>
  <si>
    <t xml:space="preserve">science 1</t>
  </si>
  <si>
    <t xml:space="preserve">U processing</t>
  </si>
  <si>
    <t xml:space="preserve">explosives</t>
  </si>
  <si>
    <t xml:space="preserve">copper plate</t>
  </si>
  <si>
    <t xml:space="preserve">iron plate</t>
  </si>
  <si>
    <t xml:space="preserve">steel plate</t>
  </si>
  <si>
    <t xml:space="preserve">Module Productivity Bonus (P3: 0.1,P2: 0.06, P1: 0.04)</t>
  </si>
  <si>
    <t xml:space="preserve">Module Cost (P3: 3481)(P2: 674)(P1: 62.5)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</si>
</sst>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[$$-409]#,##0.00;[RED]\-[$$-409]#,##0.00"/>
    <numFmt numFmtId="166" formatCode="0.000"/>
    <numFmt numFmtId="167" formatCode="[H]:MM:SS"/>
  </numFmts>
  <fonts count="7">
    <font>
      <sz val="10"/>
      <color rgb="FF00000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u val="single"/>
      <sz val="10"/>
      <color rgb="FF000000"/>
      <name val="Arial"/>
      <family val="0"/>
    </font>
    <font>
      <b val="true"/>
      <i val="true"/>
      <sz val="16"/>
      <color rgb="FF000000"/>
      <name val="Arial"/>
      <family val="0"/>
    </font>
    <font>
      <sz val="11"/>
      <color rgb="FF000000"/>
      <name val="Inconsolata"/>
      <family val="0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">
    <border diagonalUp="false" diagonalDown="false">
      <left/>
      <right/>
      <top/>
      <bottom/>
      <diagonal/>
    </border>
  </borders>
  <cellStyleXfs count="2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5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center" vertical="bottom" textRotation="0" wrapText="false" indent="0" shrinkToFit="false"/>
    </xf>
    <xf numFmtId="164" fontId="5" fillId="0" borderId="0" applyFont="true" applyBorder="false" applyAlignment="true" applyProtection="false">
      <alignment horizontal="center" vertical="bottom" textRotation="90" wrapText="false" indent="0" shrinkToFit="false"/>
    </xf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6" fontId="1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7" fontId="6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7" fontId="6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10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Result" xfId="20" builtinId="53" customBuiltin="true"/>
    <cellStyle name="Result2" xfId="21" builtinId="53" customBuiltin="true"/>
    <cellStyle name="Heading" xfId="22" builtinId="53" customBuiltin="true"/>
    <cellStyle name="Heading1" xfId="23" builtinId="53" customBuiltin="tru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drawing" Target="../drawings/drawing2.xml"/><Relationship Id="rId3" Type="http://schemas.openxmlformats.org/officeDocument/2006/relationships/vmlDrawing" Target="../drawings/vmlDrawing2.v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K3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R3" activeCellId="0" sqref="R3"/>
    </sheetView>
  </sheetViews>
  <sheetFormatPr defaultRowHeight="15" zeroHeight="false" outlineLevelRow="0" outlineLevelCol="0"/>
  <cols>
    <col collapsed="false" customWidth="true" hidden="false" outlineLevel="0" max="1" min="1" style="0" width="3.64"/>
    <col collapsed="false" customWidth="true" hidden="false" outlineLevel="0" max="2" min="2" style="0" width="13.5"/>
    <col collapsed="false" customWidth="true" hidden="true" outlineLevel="0" max="3" min="3" style="0" width="9.72"/>
    <col collapsed="false" customWidth="true" hidden="true" outlineLevel="0" max="4" min="4" style="0" width="10.53"/>
    <col collapsed="false" customWidth="true" hidden="true" outlineLevel="0" max="5" min="5" style="0" width="13.36"/>
    <col collapsed="false" customWidth="true" hidden="true" outlineLevel="0" max="6" min="6" style="0" width="9.18"/>
    <col collapsed="false" customWidth="true" hidden="true" outlineLevel="0" max="15" min="7" style="0" width="12.29"/>
    <col collapsed="false" customWidth="true" hidden="true" outlineLevel="0" max="16" min="16" style="0" width="12.15"/>
    <col collapsed="false" customWidth="true" hidden="false" outlineLevel="0" max="17" min="17" style="0" width="18.22"/>
    <col collapsed="false" customWidth="true" hidden="false" outlineLevel="0" max="18" min="18" style="0" width="16.2"/>
    <col collapsed="false" customWidth="true" hidden="false" outlineLevel="0" max="19" min="19" style="0" width="16.6"/>
    <col collapsed="false" customWidth="true" hidden="false" outlineLevel="0" max="20" min="20" style="0" width="17.14"/>
    <col collapsed="false" customWidth="true" hidden="false" outlineLevel="0" max="27" min="21" style="0" width="19.04"/>
    <col collapsed="false" customWidth="true" hidden="false" outlineLevel="0" max="28" min="28" style="0" width="19.84"/>
    <col collapsed="false" customWidth="true" hidden="false" outlineLevel="0" max="37" min="29" style="0" width="9.85"/>
    <col collapsed="false" customWidth="true" hidden="false" outlineLevel="0" max="1025" min="38" style="0" width="16.2"/>
  </cols>
  <sheetData>
    <row r="1" customFormat="false" ht="12.75" hidden="false" customHeight="true" outlineLevel="0" collapsed="false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customFormat="false" ht="25.5" hidden="false" customHeight="true" outlineLevel="0" collapsed="false">
      <c r="A2" s="1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2" t="s">
        <v>15</v>
      </c>
      <c r="R2" s="2" t="s">
        <v>16</v>
      </c>
      <c r="S2" s="2" t="s">
        <v>17</v>
      </c>
      <c r="T2" s="2" t="s">
        <v>18</v>
      </c>
      <c r="U2" s="2" t="s">
        <v>19</v>
      </c>
      <c r="V2" s="2" t="s">
        <v>20</v>
      </c>
      <c r="W2" s="2"/>
      <c r="X2" s="2"/>
      <c r="Y2" s="2"/>
      <c r="Z2" s="2"/>
      <c r="AA2" s="2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customFormat="false" ht="12.75" hidden="false" customHeight="true" outlineLevel="0" collapsed="false">
      <c r="A3" s="1"/>
      <c r="B3" s="1" t="s">
        <v>21</v>
      </c>
      <c r="C3" s="1" t="n">
        <v>3</v>
      </c>
      <c r="D3" s="1" t="n">
        <v>1</v>
      </c>
      <c r="E3" s="1" t="n">
        <f aca="false">D3*(5-F3*0.15)</f>
        <v>4.4</v>
      </c>
      <c r="F3" s="1" t="n">
        <v>4</v>
      </c>
      <c r="G3" s="1"/>
      <c r="H3" s="1" t="n">
        <v>890</v>
      </c>
      <c r="I3" s="1" t="n">
        <v>775</v>
      </c>
      <c r="J3" s="1"/>
      <c r="K3" s="1" t="n">
        <v>95</v>
      </c>
      <c r="L3" s="1" t="n">
        <v>340</v>
      </c>
      <c r="M3" s="1"/>
      <c r="N3" s="1"/>
      <c r="O3" s="1" t="n">
        <v>5</v>
      </c>
      <c r="P3" s="1" t="n">
        <f aca="false">SUM(G3:O3)</f>
        <v>2105</v>
      </c>
      <c r="Q3" s="3" t="n">
        <f aca="false">P3/C3*D3</f>
        <v>701.666666666667</v>
      </c>
      <c r="R3" s="3" t="n">
        <f aca="false">Q3*F3*0.1*(1-0.15*F3)</f>
        <v>112.266666666667</v>
      </c>
      <c r="S3" s="4" t="n">
        <f aca="false">F3*3481/R3/86400</f>
        <v>0.00143548759567168</v>
      </c>
      <c r="T3" s="3" t="n">
        <f aca="false">(U3-R3)/8</f>
        <v>140.333333333333</v>
      </c>
      <c r="U3" s="3" t="n">
        <f aca="false">F3*E3*P3*0.1/C3</f>
        <v>1234.93333333333</v>
      </c>
      <c r="V3" s="5" t="n">
        <f aca="false">(209+(2+F3)*3481)/U3/86400</f>
        <v>0.000197707103697306</v>
      </c>
      <c r="W3" s="5"/>
      <c r="X3" s="5"/>
      <c r="Y3" s="3"/>
      <c r="Z3" s="3"/>
      <c r="AA3" s="3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customFormat="false" ht="12.75" hidden="false" customHeight="true" outlineLevel="0" collapsed="false">
      <c r="A4" s="1"/>
      <c r="B4" s="1" t="s">
        <v>22</v>
      </c>
      <c r="C4" s="1" t="n">
        <v>60</v>
      </c>
      <c r="D4" s="1" t="n">
        <v>3.5</v>
      </c>
      <c r="E4" s="1" t="n">
        <f aca="false">D4*(5-F4*0.15)</f>
        <v>16.45</v>
      </c>
      <c r="F4" s="1" t="n">
        <v>2</v>
      </c>
      <c r="G4" s="1"/>
      <c r="H4" s="1" t="n">
        <v>276.5</v>
      </c>
      <c r="I4" s="1" t="n">
        <v>227.5</v>
      </c>
      <c r="J4" s="1" t="n">
        <v>20</v>
      </c>
      <c r="K4" s="1" t="n">
        <v>27</v>
      </c>
      <c r="L4" s="1" t="n">
        <v>34</v>
      </c>
      <c r="M4" s="1"/>
      <c r="N4" s="1" t="n">
        <v>1.5</v>
      </c>
      <c r="O4" s="1" t="n">
        <v>3.5</v>
      </c>
      <c r="P4" s="1" t="n">
        <f aca="false">SUM(G4:O4)</f>
        <v>590</v>
      </c>
      <c r="Q4" s="3" t="n">
        <f aca="false">P4/C4*D4</f>
        <v>34.4166666666667</v>
      </c>
      <c r="R4" s="3" t="n">
        <f aca="false">Q4*F4*0.1*(1-0.15*F4)</f>
        <v>4.81833333333333</v>
      </c>
      <c r="S4" s="4" t="n">
        <f aca="false">F4*3481/R4/86400</f>
        <v>0.0167233560090703</v>
      </c>
      <c r="T4" s="3" t="n">
        <f aca="false">(U4-R4)/8</f>
        <v>3.44166666666667</v>
      </c>
      <c r="U4" s="3" t="n">
        <f aca="false">F4*E4*P4*0.1/C4</f>
        <v>32.3516666666667</v>
      </c>
      <c r="V4" s="5" t="n">
        <f aca="false">(209+(2+F4)*3481)/U4/86400</f>
        <v>0.00505619665825219</v>
      </c>
      <c r="W4" s="5"/>
      <c r="X4" s="5"/>
      <c r="Y4" s="3"/>
      <c r="Z4" s="3"/>
      <c r="AA4" s="3"/>
      <c r="AB4" s="1"/>
      <c r="AC4" s="1"/>
      <c r="AD4" s="1"/>
      <c r="AE4" s="1"/>
      <c r="AF4" s="1"/>
      <c r="AG4" s="1"/>
      <c r="AH4" s="1"/>
      <c r="AI4" s="1"/>
      <c r="AJ4" s="1"/>
      <c r="AK4" s="1"/>
    </row>
    <row r="5" customFormat="false" ht="12.75" hidden="false" customHeight="true" outlineLevel="0" collapsed="false">
      <c r="A5" s="1"/>
      <c r="B5" s="1" t="s">
        <v>23</v>
      </c>
      <c r="C5" s="1" t="n">
        <v>14</v>
      </c>
      <c r="D5" s="1" t="n">
        <v>1.25</v>
      </c>
      <c r="E5" s="1" t="n">
        <f aca="false">D5*(5-F5*0.15)</f>
        <v>5.5</v>
      </c>
      <c r="F5" s="1" t="n">
        <v>4</v>
      </c>
      <c r="G5" s="1"/>
      <c r="H5" s="1" t="n">
        <v>88</v>
      </c>
      <c r="I5" s="1" t="n">
        <v>168</v>
      </c>
      <c r="J5" s="1"/>
      <c r="K5" s="1" t="n">
        <v>11</v>
      </c>
      <c r="L5" s="1" t="n">
        <v>22</v>
      </c>
      <c r="M5" s="1"/>
      <c r="N5" s="1"/>
      <c r="O5" s="1" t="n">
        <v>3.5</v>
      </c>
      <c r="P5" s="1" t="n">
        <f aca="false">SUM(G5:O5)</f>
        <v>292.5</v>
      </c>
      <c r="Q5" s="3" t="n">
        <f aca="false">P5/C5*D5</f>
        <v>26.1160714285714</v>
      </c>
      <c r="R5" s="3" t="n">
        <f aca="false">Q5*F5*0.1*(1-0.15*F5)</f>
        <v>4.17857142857143</v>
      </c>
      <c r="S5" s="4" t="n">
        <f aca="false">F5*3481/R5/86400</f>
        <v>0.0385675846786958</v>
      </c>
      <c r="T5" s="3" t="n">
        <f aca="false">(U5-R5)/8</f>
        <v>5.22321428571429</v>
      </c>
      <c r="U5" s="3" t="n">
        <f aca="false">F5*E5*P5*0.1/C5</f>
        <v>45.9642857142857</v>
      </c>
      <c r="V5" s="5" t="n">
        <f aca="false">(209+(2+F5)*3481)/U5/86400</f>
        <v>0.00531184350628795</v>
      </c>
      <c r="W5" s="5"/>
      <c r="X5" s="5"/>
      <c r="Y5" s="3"/>
      <c r="Z5" s="3"/>
      <c r="AA5" s="3"/>
      <c r="AB5" s="1"/>
      <c r="AC5" s="1"/>
      <c r="AD5" s="1"/>
      <c r="AE5" s="1"/>
      <c r="AF5" s="1"/>
      <c r="AG5" s="1"/>
      <c r="AH5" s="1"/>
      <c r="AI5" s="1"/>
      <c r="AJ5" s="1"/>
      <c r="AK5" s="1"/>
    </row>
    <row r="6" customFormat="false" ht="12.75" hidden="false" customHeight="true" outlineLevel="0" collapsed="false">
      <c r="A6" s="1"/>
      <c r="B6" s="1" t="s">
        <v>24</v>
      </c>
      <c r="C6" s="1" t="n">
        <v>14</v>
      </c>
      <c r="D6" s="1" t="n">
        <v>1.25</v>
      </c>
      <c r="E6" s="1" t="n">
        <f aca="false">D6*(5-F6*0.15)</f>
        <v>5.5</v>
      </c>
      <c r="F6" s="1" t="n">
        <v>4</v>
      </c>
      <c r="G6" s="1"/>
      <c r="H6" s="1" t="n">
        <v>93</v>
      </c>
      <c r="I6" s="1" t="n">
        <v>32.5</v>
      </c>
      <c r="J6" s="1" t="n">
        <v>20</v>
      </c>
      <c r="K6" s="1" t="n">
        <v>5</v>
      </c>
      <c r="L6" s="1" t="n">
        <v>10</v>
      </c>
      <c r="M6" s="1"/>
      <c r="N6" s="1" t="n">
        <v>1.5</v>
      </c>
      <c r="O6" s="1"/>
      <c r="P6" s="1" t="n">
        <f aca="false">SUM(G6:O6)</f>
        <v>162</v>
      </c>
      <c r="Q6" s="3" t="n">
        <f aca="false">P6/C6*D6</f>
        <v>14.4642857142857</v>
      </c>
      <c r="R6" s="3" t="n">
        <f aca="false">Q6*F6*0.1*(1-0.15*F6)</f>
        <v>2.31428571428571</v>
      </c>
      <c r="S6" s="4" t="n">
        <f aca="false">F6*3481/R6/86400</f>
        <v>0.0696359167809785</v>
      </c>
      <c r="T6" s="3" t="n">
        <f aca="false">(U6-R6)/8</f>
        <v>2.89285714285714</v>
      </c>
      <c r="U6" s="3" t="n">
        <f aca="false">F6*E6*P6*0.1/C6</f>
        <v>25.4571428571429</v>
      </c>
      <c r="V6" s="5" t="n">
        <f aca="false">(209+(2+F6)*3481)/U6/86400</f>
        <v>0.00959082855301991</v>
      </c>
      <c r="W6" s="5"/>
      <c r="X6" s="5"/>
      <c r="Y6" s="3"/>
      <c r="Z6" s="3"/>
      <c r="AA6" s="3"/>
      <c r="AB6" s="1"/>
      <c r="AC6" s="1"/>
      <c r="AD6" s="1"/>
      <c r="AE6" s="1"/>
      <c r="AF6" s="1"/>
      <c r="AG6" s="1"/>
      <c r="AH6" s="1"/>
      <c r="AI6" s="1"/>
      <c r="AJ6" s="1"/>
      <c r="AK6" s="1"/>
    </row>
    <row r="7" customFormat="false" ht="12.75" hidden="false" customHeight="true" outlineLevel="0" collapsed="false">
      <c r="A7" s="1"/>
      <c r="B7" s="1" t="s">
        <v>25</v>
      </c>
      <c r="C7" s="1" t="n">
        <v>10</v>
      </c>
      <c r="D7" s="1" t="n">
        <v>1.25</v>
      </c>
      <c r="E7" s="1" t="n">
        <f aca="false">D7*(5-F7*0.15)</f>
        <v>5.5</v>
      </c>
      <c r="F7" s="1" t="n">
        <v>4</v>
      </c>
      <c r="G7" s="1"/>
      <c r="H7" s="1" t="n">
        <v>54</v>
      </c>
      <c r="I7" s="1" t="n">
        <v>15</v>
      </c>
      <c r="J7" s="1"/>
      <c r="K7" s="1" t="n">
        <v>10</v>
      </c>
      <c r="L7" s="1"/>
      <c r="M7" s="1"/>
      <c r="N7" s="1"/>
      <c r="O7" s="1"/>
      <c r="P7" s="1" t="n">
        <f aca="false">SUM(G7:O7)</f>
        <v>79</v>
      </c>
      <c r="Q7" s="3" t="n">
        <f aca="false">P7/C7*D7</f>
        <v>9.875</v>
      </c>
      <c r="R7" s="3" t="n">
        <f aca="false">Q7*F7*0.1*(1-0.15*F7)</f>
        <v>1.58</v>
      </c>
      <c r="S7" s="4" t="n">
        <f aca="false">F7*3481/R7/86400</f>
        <v>0.101998359118612</v>
      </c>
      <c r="T7" s="3" t="n">
        <f aca="false">(U7-R7)/8</f>
        <v>1.975</v>
      </c>
      <c r="U7" s="3" t="n">
        <f aca="false">F7*E7*P7*0.1/C7</f>
        <v>17.38</v>
      </c>
      <c r="V7" s="5" t="n">
        <f aca="false">(209+(2+F7)*3481)/U7/86400</f>
        <v>0.0140480490559604</v>
      </c>
      <c r="W7" s="5"/>
      <c r="X7" s="5"/>
      <c r="Y7" s="3"/>
      <c r="Z7" s="3"/>
      <c r="AA7" s="3"/>
      <c r="AB7" s="1"/>
      <c r="AC7" s="1"/>
      <c r="AD7" s="1"/>
      <c r="AE7" s="1"/>
      <c r="AF7" s="1"/>
      <c r="AG7" s="1"/>
      <c r="AH7" s="1"/>
      <c r="AI7" s="1"/>
      <c r="AJ7" s="1"/>
      <c r="AK7" s="1"/>
    </row>
    <row r="8" customFormat="false" ht="12.75" hidden="false" customHeight="true" outlineLevel="0" collapsed="false">
      <c r="A8" s="1"/>
      <c r="B8" s="1" t="s">
        <v>26</v>
      </c>
      <c r="C8" s="1" t="n">
        <v>1</v>
      </c>
      <c r="D8" s="1" t="n">
        <v>1.25</v>
      </c>
      <c r="E8" s="1" t="n">
        <f aca="false">D8*(5-F8*0.15)</f>
        <v>5.6875</v>
      </c>
      <c r="F8" s="1" t="n">
        <v>3</v>
      </c>
      <c r="G8" s="1"/>
      <c r="H8" s="1" t="n">
        <v>1</v>
      </c>
      <c r="I8" s="1"/>
      <c r="J8" s="1"/>
      <c r="K8" s="1"/>
      <c r="L8" s="1" t="n">
        <v>7.5</v>
      </c>
      <c r="M8" s="1"/>
      <c r="N8" s="1"/>
      <c r="O8" s="1"/>
      <c r="P8" s="1" t="n">
        <f aca="false">SUM(G8:O8)</f>
        <v>8.5</v>
      </c>
      <c r="Q8" s="3" t="n">
        <f aca="false">P8/C8*D8</f>
        <v>10.625</v>
      </c>
      <c r="R8" s="3" t="n">
        <f aca="false">Q8*F8*0.1*(1-0.15*F8)</f>
        <v>1.753125</v>
      </c>
      <c r="S8" s="4" t="n">
        <f aca="false">F8*3481/R8/86400</f>
        <v>0.0689443454149336</v>
      </c>
      <c r="T8" s="3" t="n">
        <f aca="false">(U8-R8)/8</f>
        <v>1.59375</v>
      </c>
      <c r="U8" s="3" t="n">
        <f aca="false">F8*E8*P8*0.1/C8</f>
        <v>14.503125</v>
      </c>
      <c r="V8" s="5" t="n">
        <f aca="false">(209+(2+F8)*3481)/U8/86400</f>
        <v>0.0140566768017748</v>
      </c>
      <c r="W8" s="5"/>
      <c r="X8" s="5"/>
      <c r="Y8" s="3"/>
      <c r="Z8" s="3"/>
      <c r="AA8" s="3"/>
      <c r="AB8" s="1"/>
      <c r="AC8" s="1"/>
      <c r="AD8" s="1"/>
      <c r="AE8" s="1"/>
      <c r="AF8" s="1"/>
      <c r="AG8" s="1"/>
      <c r="AH8" s="1"/>
      <c r="AI8" s="1"/>
      <c r="AJ8" s="1"/>
      <c r="AK8" s="1"/>
    </row>
    <row r="9" customFormat="false" ht="12.75" hidden="false" customHeight="true" outlineLevel="0" collapsed="false">
      <c r="A9" s="1"/>
      <c r="B9" s="1" t="s">
        <v>27</v>
      </c>
      <c r="C9" s="1" t="n">
        <v>10</v>
      </c>
      <c r="D9" s="1" t="n">
        <v>1.25</v>
      </c>
      <c r="E9" s="1" t="n">
        <f aca="false">D9*(5-F9*0.15)</f>
        <v>5.5</v>
      </c>
      <c r="F9" s="1" t="n">
        <v>4</v>
      </c>
      <c r="G9" s="1"/>
      <c r="H9" s="1" t="n">
        <v>24</v>
      </c>
      <c r="I9" s="1" t="n">
        <v>40</v>
      </c>
      <c r="J9" s="1"/>
      <c r="K9" s="1" t="n">
        <v>2</v>
      </c>
      <c r="L9" s="1" t="n">
        <v>4</v>
      </c>
      <c r="M9" s="1"/>
      <c r="N9" s="1"/>
      <c r="O9" s="1"/>
      <c r="P9" s="1" t="n">
        <f aca="false">SUM(G9:O9)</f>
        <v>70</v>
      </c>
      <c r="Q9" s="3" t="n">
        <f aca="false">P9/C9*D9</f>
        <v>8.75</v>
      </c>
      <c r="R9" s="3" t="n">
        <f aca="false">Q9*F9*0.1*(1-0.15*F9)</f>
        <v>1.4</v>
      </c>
      <c r="S9" s="4" t="n">
        <f aca="false">F9*3481/R9/86400</f>
        <v>0.115112433862434</v>
      </c>
      <c r="T9" s="3" t="n">
        <f aca="false">(U9-R9)/8</f>
        <v>1.75</v>
      </c>
      <c r="U9" s="3" t="n">
        <f aca="false">F9*E9*P9*0.1/C9</f>
        <v>15.4</v>
      </c>
      <c r="V9" s="5" t="n">
        <f aca="false">(209+(2+F9)*3481)/U9/86400</f>
        <v>0.0158542267917268</v>
      </c>
      <c r="W9" s="5"/>
      <c r="X9" s="5"/>
      <c r="Y9" s="3"/>
      <c r="Z9" s="3"/>
      <c r="AA9" s="3"/>
      <c r="AB9" s="1"/>
      <c r="AC9" s="1"/>
      <c r="AD9" s="1"/>
      <c r="AE9" s="1"/>
      <c r="AF9" s="1"/>
      <c r="AG9" s="1"/>
      <c r="AH9" s="1"/>
      <c r="AI9" s="1"/>
      <c r="AJ9" s="1"/>
      <c r="AK9" s="1"/>
    </row>
    <row r="10" customFormat="false" ht="12.75" hidden="false" customHeight="true" outlineLevel="0" collapsed="false">
      <c r="A10" s="1"/>
      <c r="B10" s="1" t="s">
        <v>28</v>
      </c>
      <c r="C10" s="1" t="n">
        <v>0.5</v>
      </c>
      <c r="D10" s="1" t="n">
        <v>1.25</v>
      </c>
      <c r="E10" s="1" t="n">
        <f aca="false">D10*(5-F10*0.15)</f>
        <v>5.5</v>
      </c>
      <c r="F10" s="1" t="n">
        <v>4</v>
      </c>
      <c r="G10" s="1"/>
      <c r="H10" s="1" t="n">
        <v>1</v>
      </c>
      <c r="I10" s="1" t="n">
        <v>1.5</v>
      </c>
      <c r="J10" s="1"/>
      <c r="K10" s="1"/>
      <c r="L10" s="1"/>
      <c r="M10" s="1"/>
      <c r="N10" s="1"/>
      <c r="O10" s="1"/>
      <c r="P10" s="1" t="n">
        <f aca="false">SUM(G10:O10)</f>
        <v>2.5</v>
      </c>
      <c r="Q10" s="3" t="n">
        <f aca="false">P10/C10*D10</f>
        <v>6.25</v>
      </c>
      <c r="R10" s="3" t="n">
        <f aca="false">Q10*F10*0.1*(1-0.15*F10)</f>
        <v>1</v>
      </c>
      <c r="S10" s="4" t="n">
        <f aca="false">F10*3481/R10/86400</f>
        <v>0.161157407407407</v>
      </c>
      <c r="T10" s="3" t="n">
        <f aca="false">(U10-R10)/8</f>
        <v>1.25</v>
      </c>
      <c r="U10" s="3" t="n">
        <f aca="false">F10*E10*P10*0.1/C10</f>
        <v>11</v>
      </c>
      <c r="V10" s="5" t="n">
        <f aca="false">(209+(2+F10)*3481)/U10/86400</f>
        <v>0.0221959175084175</v>
      </c>
      <c r="W10" s="5"/>
      <c r="X10" s="5"/>
      <c r="Y10" s="3"/>
      <c r="Z10" s="3"/>
      <c r="AA10" s="3"/>
      <c r="AB10" s="1"/>
      <c r="AC10" s="1"/>
      <c r="AD10" s="1"/>
      <c r="AE10" s="1"/>
      <c r="AF10" s="1"/>
      <c r="AG10" s="1"/>
      <c r="AH10" s="1"/>
      <c r="AI10" s="1"/>
      <c r="AJ10" s="1"/>
      <c r="AK10" s="1"/>
    </row>
    <row r="11" customFormat="false" ht="12.75" hidden="false" customHeight="true" outlineLevel="0" collapsed="false">
      <c r="A11" s="1"/>
      <c r="B11" s="1" t="s">
        <v>29</v>
      </c>
      <c r="C11" s="1" t="n">
        <v>30</v>
      </c>
      <c r="D11" s="1" t="n">
        <v>1.25</v>
      </c>
      <c r="E11" s="1" t="n">
        <f aca="false">D11*(5-F11*0.15)</f>
        <v>5.5</v>
      </c>
      <c r="F11" s="1" t="n">
        <v>4</v>
      </c>
      <c r="G11" s="1"/>
      <c r="H11" s="1" t="n">
        <v>39</v>
      </c>
      <c r="I11" s="1" t="n">
        <v>72.5</v>
      </c>
      <c r="J11" s="1"/>
      <c r="K11" s="1" t="n">
        <v>7</v>
      </c>
      <c r="L11" s="1" t="n">
        <v>14</v>
      </c>
      <c r="M11" s="1"/>
      <c r="N11" s="1"/>
      <c r="O11" s="1" t="n">
        <v>0.5</v>
      </c>
      <c r="P11" s="1" t="n">
        <f aca="false">SUM(G11:O11)</f>
        <v>133</v>
      </c>
      <c r="Q11" s="3" t="n">
        <f aca="false">P11/C11*D11</f>
        <v>5.54166666666667</v>
      </c>
      <c r="R11" s="3" t="n">
        <f aca="false">Q11*F11*0.1*(1-0.15*F11)</f>
        <v>0.886666666666667</v>
      </c>
      <c r="S11" s="4" t="n">
        <f aca="false">F11*3481/R11/86400</f>
        <v>0.181756474519632</v>
      </c>
      <c r="T11" s="3" t="n">
        <f aca="false">(U11-R11)/8</f>
        <v>1.10833333333333</v>
      </c>
      <c r="U11" s="3" t="n">
        <f aca="false">F11*E11*P11*0.1/C11</f>
        <v>9.75333333333333</v>
      </c>
      <c r="V11" s="5" t="n">
        <f aca="false">(209+(2+F11)*3481)/U11/86400</f>
        <v>0.0250329896711476</v>
      </c>
      <c r="W11" s="5"/>
      <c r="X11" s="5"/>
      <c r="Y11" s="3"/>
      <c r="Z11" s="3"/>
      <c r="AA11" s="3"/>
      <c r="AB11" s="1"/>
      <c r="AC11" s="1"/>
      <c r="AD11" s="1"/>
      <c r="AE11" s="1"/>
      <c r="AF11" s="1"/>
      <c r="AG11" s="1"/>
      <c r="AH11" s="1"/>
      <c r="AI11" s="1"/>
      <c r="AJ11" s="1"/>
      <c r="AK11" s="1"/>
    </row>
    <row r="12" customFormat="false" ht="12.75" hidden="false" customHeight="true" outlineLevel="0" collapsed="false">
      <c r="A12" s="1"/>
      <c r="B12" s="1" t="s">
        <v>30</v>
      </c>
      <c r="C12" s="1" t="n">
        <v>0.5</v>
      </c>
      <c r="D12" s="1" t="n">
        <v>1.25</v>
      </c>
      <c r="E12" s="1" t="n">
        <f aca="false">D12*(5-F12*0.15)</f>
        <v>5.5</v>
      </c>
      <c r="F12" s="1" t="n">
        <v>4</v>
      </c>
      <c r="G12" s="1"/>
      <c r="H12" s="1" t="n">
        <v>2</v>
      </c>
      <c r="I12" s="1"/>
      <c r="J12" s="1"/>
      <c r="K12" s="1"/>
      <c r="L12" s="1"/>
      <c r="M12" s="1"/>
      <c r="N12" s="1"/>
      <c r="O12" s="1"/>
      <c r="P12" s="1" t="n">
        <f aca="false">SUM(G12:O12)</f>
        <v>2</v>
      </c>
      <c r="Q12" s="3" t="n">
        <f aca="false">P12/C12*D12</f>
        <v>5</v>
      </c>
      <c r="R12" s="3" t="n">
        <f aca="false">Q12*F12*0.1*(1-0.15*F12)</f>
        <v>0.8</v>
      </c>
      <c r="S12" s="4" t="n">
        <f aca="false">F12*3481/R12/86400</f>
        <v>0.201446759259259</v>
      </c>
      <c r="T12" s="3" t="n">
        <f aca="false">(U12-R12)/8</f>
        <v>1</v>
      </c>
      <c r="U12" s="3" t="n">
        <f aca="false">F12*E12*P12*0.1/C12</f>
        <v>8.8</v>
      </c>
      <c r="V12" s="5" t="n">
        <f aca="false">(209+(2+F12)*3481)/U12/86400</f>
        <v>0.0277448968855219</v>
      </c>
      <c r="W12" s="5"/>
      <c r="X12" s="5"/>
      <c r="Y12" s="3"/>
      <c r="Z12" s="3"/>
      <c r="AA12" s="3"/>
      <c r="AB12" s="1"/>
      <c r="AC12" s="1"/>
      <c r="AD12" s="1"/>
      <c r="AE12" s="1"/>
      <c r="AF12" s="1"/>
      <c r="AG12" s="1"/>
      <c r="AH12" s="1"/>
      <c r="AI12" s="1"/>
      <c r="AJ12" s="1"/>
      <c r="AK12" s="1"/>
    </row>
    <row r="13" customFormat="false" ht="12.75" hidden="false" customHeight="true" outlineLevel="0" collapsed="false">
      <c r="A13" s="1"/>
      <c r="B13" s="1" t="s">
        <v>31</v>
      </c>
      <c r="C13" s="1" t="n">
        <v>12</v>
      </c>
      <c r="D13" s="1" t="n">
        <v>1.25</v>
      </c>
      <c r="E13" s="1" t="n">
        <f aca="false">D13*(5-F13*0.15)</f>
        <v>5.5</v>
      </c>
      <c r="F13" s="1" t="n">
        <v>4</v>
      </c>
      <c r="G13" s="1"/>
      <c r="H13" s="1" t="n">
        <v>34</v>
      </c>
      <c r="I13" s="1" t="n">
        <v>9.5</v>
      </c>
      <c r="J13" s="1"/>
      <c r="K13" s="1" t="n">
        <v>1</v>
      </c>
      <c r="L13" s="1" t="n">
        <v>2</v>
      </c>
      <c r="M13" s="1"/>
      <c r="N13" s="1"/>
      <c r="O13" s="1"/>
      <c r="P13" s="1" t="n">
        <f aca="false">SUM(G13:O13)</f>
        <v>46.5</v>
      </c>
      <c r="Q13" s="3" t="n">
        <f aca="false">P13/C13*D13</f>
        <v>4.84375</v>
      </c>
      <c r="R13" s="3" t="n">
        <f aca="false">Q13*F13*0.1*(1-0.15*F13)</f>
        <v>0.775</v>
      </c>
      <c r="S13" s="4" t="n">
        <f aca="false">F13*3481/R13/86400</f>
        <v>0.207945041816009</v>
      </c>
      <c r="T13" s="3" t="n">
        <f aca="false">(U13-R13)/8</f>
        <v>0.96875</v>
      </c>
      <c r="U13" s="3" t="n">
        <f aca="false">F13*E13*P13*0.1/C13</f>
        <v>8.525</v>
      </c>
      <c r="V13" s="5" t="n">
        <f aca="false">(209+(2+F13)*3481)/U13/86400</f>
        <v>0.0286398935592484</v>
      </c>
      <c r="W13" s="5"/>
      <c r="X13" s="5"/>
      <c r="Y13" s="3"/>
      <c r="Z13" s="3"/>
      <c r="AA13" s="3"/>
      <c r="AB13" s="1"/>
      <c r="AC13" s="1"/>
      <c r="AD13" s="1"/>
      <c r="AE13" s="1"/>
      <c r="AF13" s="1"/>
      <c r="AG13" s="1"/>
      <c r="AH13" s="1"/>
      <c r="AI13" s="1"/>
      <c r="AJ13" s="1"/>
      <c r="AK13" s="1"/>
    </row>
    <row r="14" customFormat="false" ht="12.75" hidden="false" customHeight="true" outlineLevel="0" collapsed="false">
      <c r="A14" s="1"/>
      <c r="B14" s="1" t="s">
        <v>32</v>
      </c>
      <c r="C14" s="1" t="n">
        <v>1</v>
      </c>
      <c r="D14" s="1" t="n">
        <v>1.25</v>
      </c>
      <c r="E14" s="1" t="n">
        <f aca="false">D14*(5-F14*0.15)</f>
        <v>5.6875</v>
      </c>
      <c r="F14" s="1" t="n">
        <v>3</v>
      </c>
      <c r="G14" s="1"/>
      <c r="H14" s="1"/>
      <c r="I14" s="1"/>
      <c r="J14" s="1"/>
      <c r="K14" s="1" t="n">
        <v>1</v>
      </c>
      <c r="L14" s="1" t="n">
        <v>2</v>
      </c>
      <c r="M14" s="1"/>
      <c r="N14" s="1"/>
      <c r="O14" s="1"/>
      <c r="P14" s="1" t="n">
        <f aca="false">SUM(G14:O14)</f>
        <v>3</v>
      </c>
      <c r="Q14" s="3" t="n">
        <f aca="false">P14/C14*D14</f>
        <v>3.75</v>
      </c>
      <c r="R14" s="3" t="n">
        <f aca="false">Q14*F14*0.1*(1-0.15*F14)</f>
        <v>0.61875</v>
      </c>
      <c r="S14" s="4" t="n">
        <f aca="false">F14*3481/R14/86400</f>
        <v>0.195342312008979</v>
      </c>
      <c r="T14" s="3" t="n">
        <f aca="false">(U14-R14)/8</f>
        <v>0.5625</v>
      </c>
      <c r="U14" s="3" t="n">
        <f aca="false">F14*E14*P14*0.1/C14</f>
        <v>5.11875</v>
      </c>
      <c r="V14" s="5" t="n">
        <f aca="false">(209+(2+F14)*3481)/U14/86400</f>
        <v>0.039827250938362</v>
      </c>
      <c r="W14" s="5"/>
      <c r="X14" s="5"/>
      <c r="Y14" s="3"/>
      <c r="Z14" s="3"/>
      <c r="AA14" s="3"/>
      <c r="AB14" s="1"/>
      <c r="AC14" s="1"/>
      <c r="AD14" s="1"/>
      <c r="AE14" s="1"/>
      <c r="AF14" s="1"/>
      <c r="AG14" s="1"/>
      <c r="AH14" s="1"/>
      <c r="AI14" s="1"/>
      <c r="AJ14" s="1"/>
      <c r="AK14" s="1"/>
    </row>
    <row r="15" customFormat="false" ht="12.75" hidden="false" customHeight="true" outlineLevel="0" collapsed="false">
      <c r="A15" s="1"/>
      <c r="B15" s="1" t="s">
        <v>33</v>
      </c>
      <c r="C15" s="1" t="n">
        <v>1</v>
      </c>
      <c r="D15" s="1" t="n">
        <v>1.25</v>
      </c>
      <c r="E15" s="1" t="n">
        <f aca="false">D15*(5-F15*0.15)</f>
        <v>5.6875</v>
      </c>
      <c r="F15" s="1" t="n">
        <v>3</v>
      </c>
      <c r="G15" s="1"/>
      <c r="H15" s="1"/>
      <c r="I15" s="1"/>
      <c r="J15" s="1"/>
      <c r="K15" s="1"/>
      <c r="L15" s="1" t="n">
        <v>3</v>
      </c>
      <c r="M15" s="1"/>
      <c r="N15" s="1"/>
      <c r="O15" s="1"/>
      <c r="P15" s="1" t="n">
        <f aca="false">SUM(G15:O15)</f>
        <v>3</v>
      </c>
      <c r="Q15" s="3" t="n">
        <f aca="false">P15/C15*D15</f>
        <v>3.75</v>
      </c>
      <c r="R15" s="3" t="n">
        <f aca="false">Q15*F15*0.1*(1-0.15*F15)</f>
        <v>0.61875</v>
      </c>
      <c r="S15" s="4" t="n">
        <f aca="false">F15*3481/R15/86400</f>
        <v>0.195342312008979</v>
      </c>
      <c r="T15" s="3" t="n">
        <f aca="false">(U15-R15)/8</f>
        <v>0.5625</v>
      </c>
      <c r="U15" s="3" t="n">
        <f aca="false">F15*E15*P15*0.1/C15</f>
        <v>5.11875</v>
      </c>
      <c r="V15" s="5" t="n">
        <f aca="false">(209+(2+F15)*3481)/U15/86400</f>
        <v>0.039827250938362</v>
      </c>
      <c r="W15" s="5"/>
      <c r="X15" s="5"/>
      <c r="Y15" s="3"/>
      <c r="Z15" s="3"/>
      <c r="AA15" s="3"/>
      <c r="AB15" s="1"/>
      <c r="AC15" s="1"/>
      <c r="AD15" s="1"/>
      <c r="AE15" s="1"/>
      <c r="AF15" s="1"/>
      <c r="AG15" s="1"/>
      <c r="AH15" s="1"/>
      <c r="AI15" s="1"/>
      <c r="AJ15" s="1"/>
      <c r="AK15" s="1"/>
    </row>
    <row r="16" customFormat="false" ht="12.75" hidden="false" customHeight="true" outlineLevel="0" collapsed="false">
      <c r="A16" s="1"/>
      <c r="B16" s="1" t="s">
        <v>34</v>
      </c>
      <c r="C16" s="1" t="n">
        <v>0.5</v>
      </c>
      <c r="D16" s="1" t="n">
        <v>1.25</v>
      </c>
      <c r="E16" s="1" t="n">
        <f aca="false">D16*(5-F16*0.15)</f>
        <v>5.5</v>
      </c>
      <c r="F16" s="1" t="n">
        <v>4</v>
      </c>
      <c r="G16" s="1"/>
      <c r="H16" s="1"/>
      <c r="I16" s="1" t="n">
        <v>1</v>
      </c>
      <c r="J16" s="1"/>
      <c r="K16" s="1"/>
      <c r="L16" s="1"/>
      <c r="M16" s="1"/>
      <c r="N16" s="1"/>
      <c r="O16" s="1"/>
      <c r="P16" s="1" t="n">
        <f aca="false">SUM(G16:O16)</f>
        <v>1</v>
      </c>
      <c r="Q16" s="3" t="n">
        <f aca="false">P16/C16*D16</f>
        <v>2.5</v>
      </c>
      <c r="R16" s="3" t="n">
        <f aca="false">Q16*F16*0.1*(1-0.15*F16)</f>
        <v>0.4</v>
      </c>
      <c r="S16" s="4" t="n">
        <f aca="false">F16*3481/R16/86400</f>
        <v>0.402893518518519</v>
      </c>
      <c r="T16" s="3" t="n">
        <f aca="false">(U16-R16)/8</f>
        <v>0.5</v>
      </c>
      <c r="U16" s="3" t="n">
        <f aca="false">F16*E16*P16*0.1/C16</f>
        <v>4.4</v>
      </c>
      <c r="V16" s="5" t="n">
        <f aca="false">(209+(2+F16)*3481)/U16/86400</f>
        <v>0.0554897937710438</v>
      </c>
      <c r="W16" s="5"/>
      <c r="X16" s="5"/>
      <c r="Y16" s="3"/>
      <c r="Z16" s="3"/>
      <c r="AA16" s="3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customFormat="false" ht="12.75" hidden="false" customHeight="true" outlineLevel="0" collapsed="false">
      <c r="A17" s="1"/>
      <c r="B17" s="1" t="s">
        <v>35</v>
      </c>
      <c r="C17" s="1" t="n">
        <v>0.5</v>
      </c>
      <c r="D17" s="1" t="n">
        <v>1.25</v>
      </c>
      <c r="E17" s="1" t="n">
        <f aca="false">D17*(5-F17*0.15)</f>
        <v>5.5</v>
      </c>
      <c r="F17" s="1" t="n">
        <v>4</v>
      </c>
      <c r="G17" s="1"/>
      <c r="H17" s="1" t="n">
        <v>1</v>
      </c>
      <c r="I17" s="1"/>
      <c r="J17" s="1"/>
      <c r="K17" s="1"/>
      <c r="L17" s="1"/>
      <c r="M17" s="1"/>
      <c r="N17" s="1"/>
      <c r="O17" s="1"/>
      <c r="P17" s="1" t="n">
        <f aca="false">SUM(G17:O17)</f>
        <v>1</v>
      </c>
      <c r="Q17" s="3" t="n">
        <f aca="false">P17/C17*D17</f>
        <v>2.5</v>
      </c>
      <c r="R17" s="3" t="n">
        <f aca="false">Q17*F17*0.1*(1-0.15*F17)</f>
        <v>0.4</v>
      </c>
      <c r="S17" s="4" t="n">
        <f aca="false">F17*3481/R17/86400</f>
        <v>0.402893518518519</v>
      </c>
      <c r="T17" s="3" t="n">
        <f aca="false">(U17-R17)/8</f>
        <v>0.5</v>
      </c>
      <c r="U17" s="3" t="n">
        <f aca="false">F17*E17*P17*0.1/C17</f>
        <v>4.4</v>
      </c>
      <c r="V17" s="5" t="n">
        <f aca="false">(209+(2+F17)*3481)/U17/86400</f>
        <v>0.0554897937710438</v>
      </c>
      <c r="W17" s="5"/>
      <c r="X17" s="5"/>
      <c r="Y17" s="3"/>
      <c r="Z17" s="3"/>
      <c r="AA17" s="3"/>
      <c r="AB17" s="1"/>
      <c r="AC17" s="1"/>
      <c r="AD17" s="1"/>
      <c r="AE17" s="1"/>
      <c r="AF17" s="1"/>
      <c r="AG17" s="1"/>
      <c r="AH17" s="1"/>
      <c r="AI17" s="1"/>
      <c r="AJ17" s="1"/>
      <c r="AK17" s="1"/>
    </row>
    <row r="18" customFormat="false" ht="12.75" hidden="false" customHeight="true" outlineLevel="0" collapsed="false">
      <c r="A18" s="1"/>
      <c r="B18" s="1" t="s">
        <v>36</v>
      </c>
      <c r="C18" s="1" t="n">
        <v>0.5</v>
      </c>
      <c r="D18" s="1" t="n">
        <v>1.25</v>
      </c>
      <c r="E18" s="1" t="n">
        <f aca="false">D18*(5-F18*0.15)</f>
        <v>5.5</v>
      </c>
      <c r="F18" s="1" t="n">
        <v>4</v>
      </c>
      <c r="G18" s="1" t="n">
        <v>1</v>
      </c>
      <c r="H18" s="1"/>
      <c r="I18" s="1"/>
      <c r="J18" s="1"/>
      <c r="K18" s="1"/>
      <c r="L18" s="1"/>
      <c r="M18" s="1"/>
      <c r="N18" s="1"/>
      <c r="O18" s="1"/>
      <c r="P18" s="1" t="n">
        <f aca="false">SUM(G18:O18)</f>
        <v>1</v>
      </c>
      <c r="Q18" s="3" t="n">
        <f aca="false">P18/C18*D18</f>
        <v>2.5</v>
      </c>
      <c r="R18" s="3" t="n">
        <f aca="false">Q18*F18*0.1*(1-0.15*F18)</f>
        <v>0.4</v>
      </c>
      <c r="S18" s="4" t="n">
        <f aca="false">F18*3481/R18/86400</f>
        <v>0.402893518518519</v>
      </c>
      <c r="T18" s="3" t="n">
        <f aca="false">(U18-R18)/8</f>
        <v>0.5</v>
      </c>
      <c r="U18" s="3" t="n">
        <f aca="false">F18*E18*P18*0.1/C18</f>
        <v>4.4</v>
      </c>
      <c r="V18" s="5" t="n">
        <f aca="false">(209+(2+F18)*3481)/U18/86400</f>
        <v>0.0554897937710438</v>
      </c>
      <c r="W18" s="5"/>
      <c r="X18" s="5"/>
      <c r="Y18" s="3"/>
      <c r="Z18" s="3"/>
      <c r="AA18" s="3"/>
      <c r="AB18" s="1"/>
      <c r="AC18" s="1"/>
      <c r="AD18" s="1"/>
      <c r="AE18" s="1"/>
      <c r="AF18" s="1"/>
      <c r="AG18" s="1"/>
      <c r="AH18" s="1"/>
      <c r="AI18" s="1"/>
      <c r="AJ18" s="1"/>
      <c r="AK18" s="1"/>
    </row>
    <row r="19" customFormat="false" ht="12.75" hidden="false" customHeight="true" outlineLevel="0" collapsed="false">
      <c r="A19" s="1"/>
      <c r="B19" s="1" t="s">
        <v>37</v>
      </c>
      <c r="C19" s="1" t="n">
        <v>30</v>
      </c>
      <c r="D19" s="1" t="n">
        <v>1.25</v>
      </c>
      <c r="E19" s="1" t="n">
        <f aca="false">D19*(5-F19*0.15)</f>
        <v>5.5</v>
      </c>
      <c r="F19" s="1" t="n">
        <v>4</v>
      </c>
      <c r="G19" s="1"/>
      <c r="H19" s="1" t="n">
        <v>50</v>
      </c>
      <c r="I19" s="1" t="n">
        <v>5</v>
      </c>
      <c r="J19" s="1"/>
      <c r="K19" s="1" t="n">
        <v>2.5</v>
      </c>
      <c r="L19" s="1"/>
      <c r="M19" s="1"/>
      <c r="N19" s="1"/>
      <c r="O19" s="1"/>
      <c r="P19" s="1" t="n">
        <f aca="false">SUM(G19:O19)</f>
        <v>57.5</v>
      </c>
      <c r="Q19" s="3" t="n">
        <f aca="false">P19/C19*D19</f>
        <v>2.39583333333333</v>
      </c>
      <c r="R19" s="3" t="n">
        <f aca="false">Q19*F19*0.1*(1-0.15*F19)</f>
        <v>0.383333333333333</v>
      </c>
      <c r="S19" s="4" t="n">
        <f aca="false">F19*3481/R19/86400</f>
        <v>0.420410628019324</v>
      </c>
      <c r="T19" s="3" t="n">
        <f aca="false">(U19-R19)/8</f>
        <v>0.479166666666667</v>
      </c>
      <c r="U19" s="3" t="n">
        <f aca="false">F19*E19*P19*0.1/C19</f>
        <v>4.21666666666667</v>
      </c>
      <c r="V19" s="5" t="n">
        <f aca="false">(209+(2+F19)*3481)/U19/86400</f>
        <v>0.0579023935002196</v>
      </c>
      <c r="W19" s="5"/>
      <c r="X19" s="5"/>
      <c r="Y19" s="3"/>
      <c r="Z19" s="3"/>
      <c r="AA19" s="3"/>
      <c r="AB19" s="1"/>
      <c r="AC19" s="1"/>
      <c r="AD19" s="1"/>
      <c r="AE19" s="1"/>
      <c r="AF19" s="1"/>
      <c r="AG19" s="1"/>
      <c r="AH19" s="1"/>
      <c r="AI19" s="1"/>
      <c r="AJ19" s="1"/>
      <c r="AK19" s="1"/>
    </row>
    <row r="20" customFormat="false" ht="12.75" hidden="false" customHeight="true" outlineLevel="0" collapsed="false">
      <c r="A20" s="1"/>
      <c r="B20" s="1" t="s">
        <v>38</v>
      </c>
      <c r="C20" s="1" t="n">
        <v>20</v>
      </c>
      <c r="D20" s="1" t="n">
        <v>1.25</v>
      </c>
      <c r="E20" s="1" t="n">
        <f aca="false">D20*(5-F20*0.15)</f>
        <v>5.5</v>
      </c>
      <c r="F20" s="1" t="n">
        <v>4</v>
      </c>
      <c r="G20" s="1"/>
      <c r="H20" s="1" t="n">
        <v>21</v>
      </c>
      <c r="I20" s="1" t="n">
        <v>9.5</v>
      </c>
      <c r="J20" s="1"/>
      <c r="K20" s="1"/>
      <c r="L20" s="1"/>
      <c r="M20" s="1"/>
      <c r="N20" s="1" t="n">
        <v>1.5</v>
      </c>
      <c r="O20" s="1" t="n">
        <v>4</v>
      </c>
      <c r="P20" s="1" t="n">
        <f aca="false">SUM(G20:O20)</f>
        <v>36</v>
      </c>
      <c r="Q20" s="3" t="n">
        <f aca="false">P20/C20*D20</f>
        <v>2.25</v>
      </c>
      <c r="R20" s="3" t="n">
        <f aca="false">Q20*F20*0.1*(1-0.15*F20)</f>
        <v>0.36</v>
      </c>
      <c r="S20" s="4" t="n">
        <f aca="false">F20*3481/R20/86400</f>
        <v>0.447659465020576</v>
      </c>
      <c r="T20" s="3" t="n">
        <f aca="false">(U20-R20)/8</f>
        <v>0.45</v>
      </c>
      <c r="U20" s="3" t="n">
        <f aca="false">F20*E20*P20*0.1/C20</f>
        <v>3.96</v>
      </c>
      <c r="V20" s="5" t="n">
        <f aca="false">(209+(2+F20)*3481)/U20/86400</f>
        <v>0.0616553264122709</v>
      </c>
      <c r="W20" s="5"/>
      <c r="X20" s="5"/>
      <c r="Y20" s="3"/>
      <c r="Z20" s="3"/>
      <c r="AA20" s="3"/>
      <c r="AB20" s="1"/>
      <c r="AC20" s="1"/>
      <c r="AD20" s="1"/>
      <c r="AE20" s="1"/>
      <c r="AF20" s="1"/>
      <c r="AG20" s="1"/>
      <c r="AH20" s="1"/>
      <c r="AI20" s="1"/>
      <c r="AJ20" s="1"/>
      <c r="AK20" s="1"/>
    </row>
    <row r="21" customFormat="false" ht="12.75" hidden="false" customHeight="true" outlineLevel="0" collapsed="false">
      <c r="A21" s="1"/>
      <c r="B21" s="1" t="s">
        <v>39</v>
      </c>
      <c r="C21" s="1" t="n">
        <v>6</v>
      </c>
      <c r="D21" s="1" t="n">
        <v>1.25</v>
      </c>
      <c r="E21" s="1" t="n">
        <f aca="false">D21*(5-F21*0.15)</f>
        <v>5.5</v>
      </c>
      <c r="F21" s="1" t="n">
        <v>4</v>
      </c>
      <c r="G21" s="1"/>
      <c r="H21" s="1" t="n">
        <v>2</v>
      </c>
      <c r="I21" s="1" t="n">
        <v>5</v>
      </c>
      <c r="J21" s="1"/>
      <c r="K21" s="1" t="n">
        <v>1</v>
      </c>
      <c r="L21" s="1" t="n">
        <v>2</v>
      </c>
      <c r="M21" s="1"/>
      <c r="N21" s="1"/>
      <c r="O21" s="1"/>
      <c r="P21" s="1" t="n">
        <f aca="false">SUM(G21:O21)</f>
        <v>10</v>
      </c>
      <c r="Q21" s="3" t="n">
        <f aca="false">P21/C21*D21</f>
        <v>2.08333333333333</v>
      </c>
      <c r="R21" s="3" t="n">
        <f aca="false">Q21*F21*0.1*(1-0.15*F21)</f>
        <v>0.333333333333333</v>
      </c>
      <c r="S21" s="4" t="n">
        <f aca="false">F21*3481/R21/86400</f>
        <v>0.483472222222222</v>
      </c>
      <c r="T21" s="3" t="n">
        <f aca="false">(U21-R21)/8</f>
        <v>0.416666666666667</v>
      </c>
      <c r="U21" s="3" t="n">
        <f aca="false">F21*E21*P21*0.1/C21</f>
        <v>3.66666666666667</v>
      </c>
      <c r="V21" s="5" t="n">
        <f aca="false">(209+(2+F21)*3481)/U21/86400</f>
        <v>0.0665877525252525</v>
      </c>
      <c r="W21" s="5"/>
      <c r="X21" s="5"/>
      <c r="Y21" s="3"/>
      <c r="Z21" s="3"/>
      <c r="AA21" s="3"/>
      <c r="AB21" s="1"/>
      <c r="AC21" s="1"/>
      <c r="AD21" s="1"/>
      <c r="AE21" s="1"/>
      <c r="AF21" s="1"/>
      <c r="AG21" s="1"/>
      <c r="AH21" s="1"/>
      <c r="AI21" s="1"/>
      <c r="AJ21" s="1"/>
      <c r="AK21" s="1"/>
    </row>
    <row r="22" customFormat="false" ht="12.75" hidden="false" customHeight="true" outlineLevel="0" collapsed="false">
      <c r="A22" s="1"/>
      <c r="B22" s="1" t="s">
        <v>40</v>
      </c>
      <c r="C22" s="1" t="n">
        <v>10</v>
      </c>
      <c r="D22" s="1" t="n">
        <v>1.25</v>
      </c>
      <c r="E22" s="1" t="n">
        <f aca="false">D22*(5-F22*0.15)</f>
        <v>5.5</v>
      </c>
      <c r="F22" s="1" t="n">
        <v>4</v>
      </c>
      <c r="G22" s="1"/>
      <c r="H22" s="1" t="n">
        <v>11</v>
      </c>
      <c r="I22" s="1" t="n">
        <v>3</v>
      </c>
      <c r="J22" s="1"/>
      <c r="K22" s="1"/>
      <c r="L22" s="1"/>
      <c r="M22" s="1"/>
      <c r="N22" s="1" t="n">
        <v>1.5</v>
      </c>
      <c r="O22" s="1"/>
      <c r="P22" s="1" t="n">
        <f aca="false">SUM(G22:O22)</f>
        <v>15.5</v>
      </c>
      <c r="Q22" s="3" t="n">
        <f aca="false">P22/C22*D22</f>
        <v>1.9375</v>
      </c>
      <c r="R22" s="3" t="n">
        <f aca="false">Q22*F22*0.1*(1-0.15*F22)</f>
        <v>0.31</v>
      </c>
      <c r="S22" s="4" t="n">
        <f aca="false">F22*3481/R22/86400</f>
        <v>0.519862604540024</v>
      </c>
      <c r="T22" s="3" t="n">
        <f aca="false">(U22-R22)/8</f>
        <v>0.3875</v>
      </c>
      <c r="U22" s="3" t="n">
        <f aca="false">F22*E22*P22*0.1/C22</f>
        <v>3.41</v>
      </c>
      <c r="V22" s="5" t="n">
        <f aca="false">(209+(2+F22)*3481)/U22/86400</f>
        <v>0.071599733898121</v>
      </c>
      <c r="W22" s="5"/>
      <c r="X22" s="5"/>
      <c r="Y22" s="3"/>
      <c r="Z22" s="3"/>
      <c r="AA22" s="3"/>
      <c r="AB22" s="1"/>
      <c r="AC22" s="1"/>
      <c r="AD22" s="1"/>
      <c r="AE22" s="1"/>
      <c r="AF22" s="1"/>
      <c r="AG22" s="1"/>
      <c r="AH22" s="1"/>
      <c r="AI22" s="1"/>
      <c r="AJ22" s="1"/>
      <c r="AK22" s="1"/>
    </row>
    <row r="23" customFormat="false" ht="12.75" hidden="false" customHeight="true" outlineLevel="0" collapsed="false">
      <c r="A23" s="1"/>
      <c r="B23" s="1" t="s">
        <v>41</v>
      </c>
      <c r="C23" s="1" t="n">
        <v>6</v>
      </c>
      <c r="D23" s="1" t="n">
        <v>1.25</v>
      </c>
      <c r="E23" s="1" t="n">
        <f aca="false">D23*(5-F23*0.15)</f>
        <v>5.5</v>
      </c>
      <c r="F23" s="1" t="n">
        <v>4</v>
      </c>
      <c r="G23" s="1"/>
      <c r="H23" s="1" t="n">
        <v>5.5</v>
      </c>
      <c r="I23" s="1" t="n">
        <v>1.5</v>
      </c>
      <c r="J23" s="1"/>
      <c r="K23" s="1"/>
      <c r="L23" s="1"/>
      <c r="M23" s="1"/>
      <c r="N23" s="1"/>
      <c r="O23" s="1"/>
      <c r="P23" s="1" t="n">
        <f aca="false">SUM(G23:O23)</f>
        <v>7</v>
      </c>
      <c r="Q23" s="3" t="n">
        <f aca="false">P23/C23*D23</f>
        <v>1.45833333333333</v>
      </c>
      <c r="R23" s="3" t="n">
        <f aca="false">Q23*F23*0.1*(1-0.15*F23)</f>
        <v>0.233333333333333</v>
      </c>
      <c r="S23" s="4" t="n">
        <f aca="false">F23*3481/R23/86400</f>
        <v>0.690674603174603</v>
      </c>
      <c r="T23" s="3" t="n">
        <f aca="false">(U23-R23)/8</f>
        <v>0.291666666666667</v>
      </c>
      <c r="U23" s="3" t="n">
        <f aca="false">F23*E23*P23*0.1/C23</f>
        <v>2.56666666666667</v>
      </c>
      <c r="V23" s="5" t="n">
        <f aca="false">(209+(2+F23)*3481)/U23/86400</f>
        <v>0.0951253607503607</v>
      </c>
      <c r="W23" s="5"/>
      <c r="X23" s="5"/>
      <c r="Y23" s="3"/>
      <c r="Z23" s="3"/>
      <c r="AA23" s="3"/>
      <c r="AB23" s="1"/>
      <c r="AC23" s="1"/>
      <c r="AD23" s="1"/>
      <c r="AE23" s="1"/>
      <c r="AF23" s="1"/>
      <c r="AG23" s="1"/>
      <c r="AH23" s="1"/>
      <c r="AI23" s="1"/>
      <c r="AJ23" s="1"/>
      <c r="AK23" s="1"/>
    </row>
    <row r="24" customFormat="false" ht="12.75" hidden="false" customHeight="true" outlineLevel="0" collapsed="false">
      <c r="A24" s="1"/>
      <c r="B24" s="1" t="s">
        <v>42</v>
      </c>
      <c r="C24" s="1" t="n">
        <v>10</v>
      </c>
      <c r="D24" s="1" t="n">
        <v>1.25</v>
      </c>
      <c r="E24" s="1" t="n">
        <f aca="false">D24*(5-F24*0.15)</f>
        <v>5.5</v>
      </c>
      <c r="F24" s="1" t="n">
        <v>4</v>
      </c>
      <c r="G24" s="1"/>
      <c r="H24" s="1" t="n">
        <v>9</v>
      </c>
      <c r="I24" s="1"/>
      <c r="J24" s="1"/>
      <c r="K24" s="1"/>
      <c r="L24" s="1"/>
      <c r="M24" s="1"/>
      <c r="N24" s="1"/>
      <c r="O24" s="1"/>
      <c r="P24" s="1" t="n">
        <f aca="false">SUM(G24:O24)</f>
        <v>9</v>
      </c>
      <c r="Q24" s="3" t="n">
        <f aca="false">P24/C24*D24</f>
        <v>1.125</v>
      </c>
      <c r="R24" s="3" t="n">
        <f aca="false">Q24*F24*0.1*(1-0.15*F24)</f>
        <v>0.18</v>
      </c>
      <c r="S24" s="4" t="n">
        <f aca="false">F24*3481/R24/86400</f>
        <v>0.895318930041152</v>
      </c>
      <c r="T24" s="3" t="n">
        <f aca="false">(U24-R24)/8</f>
        <v>0.225</v>
      </c>
      <c r="U24" s="3" t="n">
        <f aca="false">F24*E24*P24*0.1/C24</f>
        <v>1.98</v>
      </c>
      <c r="V24" s="5" t="n">
        <f aca="false">(209+(2+F24)*3481)/U24/86400</f>
        <v>0.123310652824542</v>
      </c>
      <c r="W24" s="5"/>
      <c r="X24" s="5"/>
      <c r="Y24" s="3"/>
      <c r="Z24" s="3"/>
      <c r="AA24" s="3"/>
      <c r="AB24" s="1"/>
      <c r="AC24" s="1"/>
      <c r="AD24" s="1"/>
      <c r="AE24" s="1"/>
      <c r="AF24" s="1"/>
      <c r="AG24" s="1"/>
      <c r="AH24" s="1"/>
      <c r="AI24" s="1"/>
      <c r="AJ24" s="1"/>
      <c r="AK24" s="1"/>
    </row>
    <row r="25" customFormat="false" ht="12.75" hidden="false" customHeight="true" outlineLevel="0" collapsed="false">
      <c r="A25" s="1"/>
      <c r="B25" s="1" t="s">
        <v>43</v>
      </c>
      <c r="C25" s="1" t="n">
        <v>5</v>
      </c>
      <c r="D25" s="1" t="n">
        <v>1.25</v>
      </c>
      <c r="E25" s="1" t="n">
        <f aca="false">D25*(5-F25*0.15)</f>
        <v>5.6875</v>
      </c>
      <c r="F25" s="1" t="n">
        <v>3</v>
      </c>
      <c r="G25" s="1"/>
      <c r="H25" s="1" t="n">
        <v>1</v>
      </c>
      <c r="I25" s="1" t="n">
        <v>1</v>
      </c>
      <c r="J25" s="1"/>
      <c r="K25" s="1"/>
      <c r="L25" s="1"/>
      <c r="M25" s="1"/>
      <c r="N25" s="1"/>
      <c r="O25" s="1" t="n">
        <v>2</v>
      </c>
      <c r="P25" s="1" t="n">
        <f aca="false">SUM(G25:O25)</f>
        <v>4</v>
      </c>
      <c r="Q25" s="3" t="n">
        <f aca="false">P25/C25*D25</f>
        <v>1</v>
      </c>
      <c r="R25" s="3" t="n">
        <f aca="false">Q25*F25*0.1*(1-0.15*F25)</f>
        <v>0.165</v>
      </c>
      <c r="S25" s="4" t="n">
        <f aca="false">F25*3481/R25/86400</f>
        <v>0.73253367003367</v>
      </c>
      <c r="T25" s="3" t="n">
        <f aca="false">(U25-R25)/8</f>
        <v>0.15</v>
      </c>
      <c r="U25" s="3" t="n">
        <f aca="false">F25*E25*P25*0.1/C25</f>
        <v>1.365</v>
      </c>
      <c r="V25" s="5" t="n">
        <f aca="false">(209+(2+F25)*3481)/U25/86400</f>
        <v>0.149352191018858</v>
      </c>
      <c r="W25" s="5"/>
      <c r="X25" s="5"/>
      <c r="Y25" s="3"/>
      <c r="Z25" s="3"/>
      <c r="AA25" s="3"/>
      <c r="AB25" s="1"/>
      <c r="AC25" s="1"/>
      <c r="AD25" s="1"/>
      <c r="AE25" s="1"/>
      <c r="AF25" s="1"/>
      <c r="AG25" s="1"/>
      <c r="AH25" s="1"/>
      <c r="AI25" s="1"/>
      <c r="AJ25" s="1"/>
      <c r="AK25" s="1"/>
    </row>
    <row r="26" customFormat="false" ht="12.75" hidden="false" customHeight="true" outlineLevel="0" collapsed="false">
      <c r="A26" s="1"/>
      <c r="B26" s="1" t="s">
        <v>44</v>
      </c>
      <c r="C26" s="1" t="n">
        <v>3.5</v>
      </c>
      <c r="D26" s="1" t="n">
        <v>2</v>
      </c>
      <c r="E26" s="1" t="n">
        <f aca="false">D26*(5-F26*0.15)</f>
        <v>9.4</v>
      </c>
      <c r="F26" s="1" t="n">
        <v>2</v>
      </c>
      <c r="G26" s="1"/>
      <c r="H26" s="1"/>
      <c r="I26" s="1"/>
      <c r="J26" s="1" t="n">
        <v>2</v>
      </c>
      <c r="K26" s="1"/>
      <c r="L26" s="1"/>
      <c r="M26" s="1"/>
      <c r="N26" s="1"/>
      <c r="O26" s="1"/>
      <c r="P26" s="1" t="n">
        <f aca="false">SUM(G26:O26)</f>
        <v>2</v>
      </c>
      <c r="Q26" s="3" t="n">
        <f aca="false">P26/C26*D26</f>
        <v>1.14285714285714</v>
      </c>
      <c r="R26" s="3" t="n">
        <f aca="false">Q26*F26*0.1*(1-0.15*F26)</f>
        <v>0.16</v>
      </c>
      <c r="S26" s="4" t="n">
        <f aca="false">F26*3481/R26/86400</f>
        <v>0.503616898148148</v>
      </c>
      <c r="T26" s="3" t="n">
        <f aca="false">(U26-R26)/8</f>
        <v>0.114285714285714</v>
      </c>
      <c r="U26" s="3" t="n">
        <f aca="false">F26*E26*P26*0.1/C26</f>
        <v>1.07428571428571</v>
      </c>
      <c r="V26" s="5" t="n">
        <f aca="false">(209+(2+F26)*3481)/U26/86400</f>
        <v>0.152265255614657</v>
      </c>
      <c r="W26" s="5"/>
      <c r="X26" s="5"/>
      <c r="Y26" s="3"/>
      <c r="Z26" s="3"/>
      <c r="AA26" s="3"/>
      <c r="AB26" s="1"/>
      <c r="AC26" s="1"/>
      <c r="AD26" s="1"/>
      <c r="AE26" s="1"/>
      <c r="AF26" s="1"/>
      <c r="AG26" s="1"/>
      <c r="AH26" s="1"/>
      <c r="AI26" s="1"/>
      <c r="AJ26" s="1"/>
      <c r="AK26" s="1"/>
    </row>
    <row r="27" customFormat="false" ht="12.75" hidden="false" customHeight="true" outlineLevel="0" collapsed="false">
      <c r="A27" s="1"/>
      <c r="B27" s="1" t="s">
        <v>45</v>
      </c>
      <c r="C27" s="1" t="n">
        <v>30</v>
      </c>
      <c r="D27" s="1" t="n">
        <v>1.25</v>
      </c>
      <c r="E27" s="1" t="n">
        <f aca="false">D27*(5-F27*0.15)</f>
        <v>5.5</v>
      </c>
      <c r="F27" s="1" t="n">
        <v>4</v>
      </c>
      <c r="G27" s="1"/>
      <c r="H27" s="1"/>
      <c r="I27" s="1"/>
      <c r="J27" s="1"/>
      <c r="K27" s="1"/>
      <c r="L27" s="1" t="n">
        <v>20</v>
      </c>
      <c r="M27" s="1"/>
      <c r="N27" s="1"/>
      <c r="O27" s="1"/>
      <c r="P27" s="1" t="n">
        <f aca="false">SUM(G27:O27)</f>
        <v>20</v>
      </c>
      <c r="Q27" s="3" t="n">
        <f aca="false">P27/C27*D27</f>
        <v>0.833333333333333</v>
      </c>
      <c r="R27" s="3" t="n">
        <f aca="false">Q27*F27*0.1*(1-0.15*F27)</f>
        <v>0.133333333333333</v>
      </c>
      <c r="S27" s="4" t="n">
        <f aca="false">F27*3481/R27/86400</f>
        <v>1.20868055555556</v>
      </c>
      <c r="T27" s="3" t="n">
        <f aca="false">(U27-R27)/8</f>
        <v>0.166666666666667</v>
      </c>
      <c r="U27" s="3" t="n">
        <f aca="false">F27*E27*P27*0.1/C27</f>
        <v>1.46666666666667</v>
      </c>
      <c r="V27" s="5" t="n">
        <f aca="false">(209+(2+F27)*3481)/U27/86400</f>
        <v>0.166469381313131</v>
      </c>
      <c r="W27" s="5"/>
      <c r="X27" s="5"/>
      <c r="Y27" s="3"/>
      <c r="Z27" s="3"/>
      <c r="AA27" s="3"/>
      <c r="AB27" s="1"/>
      <c r="AC27" s="1"/>
      <c r="AD27" s="1"/>
      <c r="AE27" s="1"/>
      <c r="AF27" s="1"/>
      <c r="AG27" s="1"/>
      <c r="AH27" s="1"/>
      <c r="AI27" s="1"/>
      <c r="AJ27" s="1"/>
      <c r="AK27" s="1"/>
    </row>
    <row r="28" customFormat="false" ht="12.75" hidden="false" customHeight="true" outlineLevel="0" collapsed="false">
      <c r="A28" s="1"/>
      <c r="B28" s="1" t="s">
        <v>46</v>
      </c>
      <c r="C28" s="1" t="n">
        <v>5</v>
      </c>
      <c r="D28" s="1" t="n">
        <v>1.25</v>
      </c>
      <c r="E28" s="1" t="n">
        <f aca="false">D28*(5-F28*0.15)</f>
        <v>5.5</v>
      </c>
      <c r="F28" s="1" t="n">
        <v>4</v>
      </c>
      <c r="G28" s="1"/>
      <c r="H28" s="1" t="n">
        <v>2</v>
      </c>
      <c r="I28" s="1" t="n">
        <v>1</v>
      </c>
      <c r="J28" s="1"/>
      <c r="K28" s="1"/>
      <c r="L28" s="1"/>
      <c r="M28" s="1"/>
      <c r="N28" s="1"/>
      <c r="O28" s="1"/>
      <c r="P28" s="1" t="n">
        <f aca="false">SUM(G28:O28)</f>
        <v>3</v>
      </c>
      <c r="Q28" s="3" t="n">
        <f aca="false">P28/C28*D28</f>
        <v>0.75</v>
      </c>
      <c r="R28" s="3" t="n">
        <f aca="false">Q28*F28*0.1*(1-0.15*F28)</f>
        <v>0.12</v>
      </c>
      <c r="S28" s="4" t="n">
        <f aca="false">F28*3481/R28/86400</f>
        <v>1.34297839506173</v>
      </c>
      <c r="T28" s="3" t="n">
        <f aca="false">(U28-R28)/8</f>
        <v>0.15</v>
      </c>
      <c r="U28" s="3" t="n">
        <f aca="false">F28*E28*P28*0.1/C28</f>
        <v>1.32</v>
      </c>
      <c r="V28" s="5" t="n">
        <f aca="false">(209+(2+F28)*3481)/U28/86400</f>
        <v>0.184965979236813</v>
      </c>
      <c r="W28" s="5"/>
      <c r="X28" s="5"/>
      <c r="Y28" s="3"/>
      <c r="Z28" s="3"/>
      <c r="AA28" s="3"/>
      <c r="AB28" s="1"/>
      <c r="AC28" s="1"/>
      <c r="AD28" s="1"/>
      <c r="AE28" s="1"/>
      <c r="AF28" s="1"/>
      <c r="AG28" s="1"/>
      <c r="AH28" s="1"/>
      <c r="AI28" s="1"/>
      <c r="AJ28" s="1"/>
      <c r="AK28" s="1"/>
    </row>
    <row r="29" customFormat="false" ht="12.75" hidden="false" customHeight="true" outlineLevel="0" collapsed="false">
      <c r="A29" s="1"/>
      <c r="B29" s="1" t="s">
        <v>47</v>
      </c>
      <c r="C29" s="1" t="n">
        <v>10</v>
      </c>
      <c r="D29" s="1" t="n">
        <v>0.75</v>
      </c>
      <c r="E29" s="1" t="n">
        <f aca="false">D29*(5-F29*0.15)</f>
        <v>3.525</v>
      </c>
      <c r="F29" s="1" t="n">
        <v>2</v>
      </c>
      <c r="G29" s="1"/>
      <c r="H29" s="1"/>
      <c r="I29" s="1"/>
      <c r="J29" s="1"/>
      <c r="K29" s="1"/>
      <c r="L29" s="1"/>
      <c r="M29" s="1" t="n">
        <v>10</v>
      </c>
      <c r="N29" s="1"/>
      <c r="O29" s="1"/>
      <c r="P29" s="1" t="n">
        <f aca="false">SUM(G29:O29)</f>
        <v>10</v>
      </c>
      <c r="Q29" s="3" t="n">
        <f aca="false">P29/C29*D29</f>
        <v>0.75</v>
      </c>
      <c r="R29" s="3" t="n">
        <f aca="false">Q29*F29*0.1*(1-0.15*F29)</f>
        <v>0.105</v>
      </c>
      <c r="S29" s="4" t="n">
        <f aca="false">F29*3481/R29/86400</f>
        <v>0.767416225749559</v>
      </c>
      <c r="T29" s="3" t="n">
        <f aca="false">(U29-R29)/8</f>
        <v>0.075</v>
      </c>
      <c r="U29" s="3" t="n">
        <f aca="false">F29*E29*P29*0.1/C29</f>
        <v>0.705</v>
      </c>
      <c r="V29" s="5" t="n">
        <f aca="false">(209+(2+F29)*3481)/U29/86400</f>
        <v>0.232023246650906</v>
      </c>
      <c r="W29" s="5"/>
      <c r="X29" s="5"/>
      <c r="Y29" s="3"/>
      <c r="Z29" s="3"/>
      <c r="AA29" s="3"/>
      <c r="AB29" s="1"/>
      <c r="AC29" s="1"/>
      <c r="AD29" s="1"/>
      <c r="AE29" s="1"/>
      <c r="AF29" s="1"/>
      <c r="AG29" s="1"/>
      <c r="AH29" s="1"/>
      <c r="AI29" s="1"/>
      <c r="AJ29" s="1"/>
      <c r="AK29" s="1"/>
    </row>
    <row r="30" customFormat="false" ht="12.75" hidden="false" customHeight="true" outlineLevel="0" collapsed="false">
      <c r="A30" s="1"/>
      <c r="B30" s="1" t="s">
        <v>48</v>
      </c>
      <c r="C30" s="1" t="n">
        <v>5</v>
      </c>
      <c r="D30" s="1" t="n">
        <v>1.25</v>
      </c>
      <c r="E30" s="1" t="n">
        <f aca="false">D30*(5-F30*0.15)</f>
        <v>5.6875</v>
      </c>
      <c r="F30" s="1" t="n">
        <v>3</v>
      </c>
      <c r="G30" s="1"/>
      <c r="H30" s="1"/>
      <c r="I30" s="1"/>
      <c r="J30" s="1"/>
      <c r="K30" s="1" t="n">
        <v>1</v>
      </c>
      <c r="L30" s="1"/>
      <c r="M30" s="1"/>
      <c r="N30" s="1"/>
      <c r="O30" s="1" t="n">
        <v>1.5</v>
      </c>
      <c r="P30" s="1" t="n">
        <f aca="false">SUM(G30:O30)</f>
        <v>2.5</v>
      </c>
      <c r="Q30" s="3" t="n">
        <f aca="false">P30/C30*D30</f>
        <v>0.625</v>
      </c>
      <c r="R30" s="3" t="n">
        <f aca="false">Q30*F30*0.1*(1-0.15*F30)</f>
        <v>0.103125</v>
      </c>
      <c r="S30" s="4" t="n">
        <f aca="false">F30*3481/R30/86400</f>
        <v>1.17205387205387</v>
      </c>
      <c r="T30" s="3" t="n">
        <f aca="false">(U30-R30)/8</f>
        <v>0.09375</v>
      </c>
      <c r="U30" s="3" t="n">
        <f aca="false">F30*E30*P30*0.1/C30</f>
        <v>0.853125</v>
      </c>
      <c r="V30" s="5" t="n">
        <f aca="false">(209+(2+F30)*3481)/U30/86400</f>
        <v>0.238963505630172</v>
      </c>
      <c r="W30" s="5"/>
      <c r="X30" s="5"/>
      <c r="Y30" s="3"/>
      <c r="Z30" s="3"/>
      <c r="AA30" s="3"/>
      <c r="AB30" s="1"/>
      <c r="AC30" s="1"/>
      <c r="AD30" s="1"/>
      <c r="AE30" s="1"/>
      <c r="AF30" s="1"/>
      <c r="AG30" s="1"/>
      <c r="AH30" s="1"/>
      <c r="AI30" s="1"/>
      <c r="AJ30" s="1"/>
      <c r="AK30" s="1"/>
    </row>
    <row r="31" customFormat="false" ht="12.75" hidden="false" customHeight="true" outlineLevel="0" collapsed="false">
      <c r="A31" s="1"/>
      <c r="B31" s="1" t="s">
        <v>49</v>
      </c>
      <c r="C31" s="1" t="n">
        <v>3.5</v>
      </c>
      <c r="D31" s="1" t="n">
        <v>2</v>
      </c>
      <c r="E31" s="1" t="n">
        <f aca="false">D31*(5-F31*0.15)</f>
        <v>9.4</v>
      </c>
      <c r="F31" s="1" t="n">
        <v>2</v>
      </c>
      <c r="G31" s="1"/>
      <c r="H31" s="1"/>
      <c r="I31" s="1" t="n">
        <v>1</v>
      </c>
      <c r="J31" s="1"/>
      <c r="K31" s="1"/>
      <c r="L31" s="1"/>
      <c r="M31" s="1"/>
      <c r="N31" s="1"/>
      <c r="O31" s="1"/>
      <c r="P31" s="1" t="n">
        <f aca="false">SUM(G31:O31)</f>
        <v>1</v>
      </c>
      <c r="Q31" s="3" t="n">
        <f aca="false">P31/C31*D31</f>
        <v>0.571428571428571</v>
      </c>
      <c r="R31" s="3" t="n">
        <f aca="false">Q31*F31*0.1*(1-0.15*F31)</f>
        <v>0.08</v>
      </c>
      <c r="S31" s="4" t="n">
        <f aca="false">F31*3481/R31/86400</f>
        <v>1.0072337962963</v>
      </c>
      <c r="T31" s="3" t="n">
        <f aca="false">(U31-R31)/8</f>
        <v>0.0571428571428571</v>
      </c>
      <c r="U31" s="3" t="n">
        <f aca="false">F31*E31*P31*0.1/C31</f>
        <v>0.537142857142857</v>
      </c>
      <c r="V31" s="5" t="n">
        <f aca="false">(209+(2+F31)*3481)/U31/86400</f>
        <v>0.304530511229314</v>
      </c>
      <c r="W31" s="5"/>
      <c r="X31" s="5"/>
      <c r="Y31" s="3"/>
      <c r="Z31" s="3"/>
      <c r="AA31" s="3"/>
      <c r="AB31" s="1"/>
      <c r="AC31" s="1"/>
      <c r="AD31" s="1"/>
      <c r="AE31" s="1"/>
      <c r="AF31" s="1"/>
      <c r="AG31" s="1"/>
      <c r="AH31" s="1"/>
      <c r="AI31" s="1"/>
      <c r="AJ31" s="1"/>
      <c r="AK31" s="1"/>
    </row>
    <row r="32" customFormat="false" ht="12.75" hidden="false" customHeight="true" outlineLevel="0" collapsed="false">
      <c r="A32" s="1"/>
      <c r="B32" s="1" t="s">
        <v>50</v>
      </c>
      <c r="C32" s="1" t="n">
        <v>3.5</v>
      </c>
      <c r="D32" s="1" t="n">
        <v>2</v>
      </c>
      <c r="E32" s="1" t="n">
        <f aca="false">D32*(5-F32*0.15)</f>
        <v>9.4</v>
      </c>
      <c r="F32" s="1" t="n">
        <v>2</v>
      </c>
      <c r="G32" s="1"/>
      <c r="H32" s="1" t="n">
        <v>1</v>
      </c>
      <c r="I32" s="1"/>
      <c r="J32" s="1"/>
      <c r="K32" s="1"/>
      <c r="L32" s="1"/>
      <c r="M32" s="1"/>
      <c r="N32" s="1"/>
      <c r="O32" s="1"/>
      <c r="P32" s="1" t="n">
        <f aca="false">SUM(G32:O32)</f>
        <v>1</v>
      </c>
      <c r="Q32" s="3" t="n">
        <f aca="false">P32/C32*D32</f>
        <v>0.571428571428571</v>
      </c>
      <c r="R32" s="3" t="n">
        <f aca="false">Q32*F32*0.1*(1-0.15*F32)</f>
        <v>0.08</v>
      </c>
      <c r="S32" s="4" t="n">
        <f aca="false">F32*3481/R32/86400</f>
        <v>1.0072337962963</v>
      </c>
      <c r="T32" s="3" t="n">
        <f aca="false">(U32-R32)/8</f>
        <v>0.0571428571428571</v>
      </c>
      <c r="U32" s="3" t="n">
        <f aca="false">F32*E32*P32*0.1/C32</f>
        <v>0.537142857142857</v>
      </c>
      <c r="V32" s="5" t="n">
        <f aca="false">(209+(2+F32)*3481)/U32/86400</f>
        <v>0.304530511229314</v>
      </c>
      <c r="W32" s="5"/>
      <c r="X32" s="5"/>
      <c r="Y32" s="3"/>
      <c r="Z32" s="3"/>
      <c r="AA32" s="3"/>
      <c r="AB32" s="1"/>
      <c r="AC32" s="1"/>
      <c r="AD32" s="1"/>
      <c r="AE32" s="1"/>
      <c r="AF32" s="1"/>
      <c r="AG32" s="1"/>
      <c r="AH32" s="1"/>
      <c r="AI32" s="1"/>
      <c r="AJ32" s="1"/>
      <c r="AK32" s="1"/>
    </row>
    <row r="33" customFormat="false" ht="12.75" hidden="false" customHeight="true" outlineLevel="0" collapsed="false">
      <c r="A33" s="1"/>
      <c r="B33" s="1" t="s">
        <v>51</v>
      </c>
      <c r="C33" s="1" t="n">
        <v>17.5</v>
      </c>
      <c r="D33" s="1" t="n">
        <v>2</v>
      </c>
      <c r="E33" s="1" t="n">
        <f aca="false">D33*(5-F33*0.15)</f>
        <v>9.4</v>
      </c>
      <c r="F33" s="1" t="n">
        <v>2</v>
      </c>
      <c r="G33" s="1"/>
      <c r="H33" s="1" t="n">
        <v>5</v>
      </c>
      <c r="I33" s="1"/>
      <c r="J33" s="1"/>
      <c r="K33" s="1"/>
      <c r="L33" s="1"/>
      <c r="M33" s="1"/>
      <c r="N33" s="1"/>
      <c r="O33" s="1"/>
      <c r="P33" s="1" t="n">
        <f aca="false">SUM(G33:O33)</f>
        <v>5</v>
      </c>
      <c r="Q33" s="3" t="n">
        <f aca="false">P33/C33*D33</f>
        <v>0.571428571428571</v>
      </c>
      <c r="R33" s="3" t="n">
        <f aca="false">Q33*F33*0.1*(1-0.15*F33)</f>
        <v>0.08</v>
      </c>
      <c r="S33" s="4" t="n">
        <f aca="false">F33*3481/R33/86400</f>
        <v>1.0072337962963</v>
      </c>
      <c r="T33" s="3" t="n">
        <f aca="false">(U33-R33)/8</f>
        <v>0.0571428571428571</v>
      </c>
      <c r="U33" s="3" t="n">
        <f aca="false">F33*E33*P33*0.1/C33</f>
        <v>0.537142857142857</v>
      </c>
      <c r="V33" s="5" t="n">
        <f aca="false">(209+(2+F33)*3481)/U33/86400</f>
        <v>0.304530511229314</v>
      </c>
      <c r="W33" s="5"/>
      <c r="X33" s="5"/>
      <c r="Y33" s="3"/>
      <c r="Z33" s="3"/>
      <c r="AA33" s="3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4" customFormat="false" ht="12.75" hidden="false" customHeight="true" outlineLevel="0" collapsed="false"/>
    <row r="35" customFormat="false" ht="12.75" hidden="false" customHeight="true" outlineLevel="0" collapsed="false"/>
    <row r="36" customFormat="false" ht="12.75" hidden="false" customHeight="true" outlineLevel="0" collapsed="false"/>
    <row r="37" customFormat="false" ht="12.75" hidden="false" customHeight="true" outlineLevel="0" collapsed="false"/>
    <row r="38" customFormat="false" ht="12.75" hidden="false" customHeight="true" outlineLevel="0" collapsed="false"/>
    <row r="39" customFormat="false" ht="12.75" hidden="false" customHeight="true" outlineLevel="0" collapsed="false"/>
    <row r="40" customFormat="false" ht="12.75" hidden="false" customHeight="true" outlineLevel="0" collapsed="false"/>
    <row r="41" customFormat="false" ht="12.75" hidden="false" customHeight="true" outlineLevel="0" collapsed="false"/>
    <row r="42" customFormat="false" ht="12.75" hidden="false" customHeight="true" outlineLevel="0" collapsed="false"/>
    <row r="43" customFormat="false" ht="12.75" hidden="false" customHeight="true" outlineLevel="0" collapsed="false"/>
    <row r="44" customFormat="false" ht="12.75" hidden="false" customHeight="true" outlineLevel="0" collapsed="false"/>
    <row r="45" customFormat="false" ht="12.75" hidden="false" customHeight="true" outlineLevel="0" collapsed="false"/>
    <row r="46" customFormat="false" ht="12.75" hidden="false" customHeight="true" outlineLevel="0" collapsed="false"/>
    <row r="47" customFormat="false" ht="12.75" hidden="false" customHeight="true" outlineLevel="0" collapsed="false"/>
    <row r="48" customFormat="false" ht="12.75" hidden="false" customHeight="true" outlineLevel="0" collapsed="false"/>
    <row r="49" customFormat="false" ht="12.75" hidden="false" customHeight="true" outlineLevel="0" collapsed="false"/>
    <row r="50" customFormat="false" ht="12.75" hidden="false" customHeight="true" outlineLevel="0" collapsed="false"/>
    <row r="51" customFormat="false" ht="12.75" hidden="false" customHeight="true" outlineLevel="0" collapsed="false"/>
    <row r="52" customFormat="false" ht="12.75" hidden="false" customHeight="true" outlineLevel="0" collapsed="false"/>
    <row r="53" customFormat="false" ht="12.75" hidden="false" customHeight="true" outlineLevel="0" collapsed="false"/>
    <row r="54" customFormat="false" ht="12.75" hidden="false" customHeight="true" outlineLevel="0" collapsed="false"/>
    <row r="55" customFormat="false" ht="12.75" hidden="false" customHeight="true" outlineLevel="0" collapsed="false"/>
    <row r="56" customFormat="false" ht="12.75" hidden="false" customHeight="true" outlineLevel="0" collapsed="false"/>
    <row r="57" customFormat="false" ht="12.75" hidden="false" customHeight="true" outlineLevel="0" collapsed="false"/>
    <row r="58" customFormat="false" ht="12.75" hidden="false" customHeight="true" outlineLevel="0" collapsed="false"/>
    <row r="59" customFormat="false" ht="12.75" hidden="false" customHeight="true" outlineLevel="0" collapsed="false"/>
    <row r="60" customFormat="false" ht="12.75" hidden="false" customHeight="true" outlineLevel="0" collapsed="false"/>
    <row r="61" customFormat="false" ht="12.75" hidden="false" customHeight="true" outlineLevel="0" collapsed="false"/>
    <row r="62" customFormat="false" ht="12.75" hidden="false" customHeight="true" outlineLevel="0" collapsed="false"/>
    <row r="63" customFormat="false" ht="12.75" hidden="false" customHeight="true" outlineLevel="0" collapsed="false"/>
    <row r="64" customFormat="false" ht="12.75" hidden="false" customHeight="true" outlineLevel="0" collapsed="false"/>
    <row r="65" customFormat="false" ht="12.75" hidden="false" customHeight="true" outlineLevel="0" collapsed="false"/>
    <row r="66" customFormat="false" ht="12.75" hidden="false" customHeight="true" outlineLevel="0" collapsed="false"/>
    <row r="67" customFormat="false" ht="12.75" hidden="false" customHeight="true" outlineLevel="0" collapsed="false"/>
    <row r="68" customFormat="false" ht="12.75" hidden="false" customHeight="true" outlineLevel="0" collapsed="false"/>
    <row r="69" customFormat="false" ht="12.75" hidden="false" customHeight="true" outlineLevel="0" collapsed="false"/>
    <row r="70" customFormat="false" ht="12.75" hidden="false" customHeight="true" outlineLevel="0" collapsed="false"/>
    <row r="71" customFormat="false" ht="12.75" hidden="false" customHeight="true" outlineLevel="0" collapsed="false"/>
    <row r="72" customFormat="false" ht="12.75" hidden="false" customHeight="true" outlineLevel="0" collapsed="false"/>
    <row r="73" customFormat="false" ht="12.75" hidden="false" customHeight="true" outlineLevel="0" collapsed="false"/>
    <row r="74" customFormat="false" ht="12.75" hidden="false" customHeight="true" outlineLevel="0" collapsed="false"/>
    <row r="75" customFormat="false" ht="12.75" hidden="false" customHeight="true" outlineLevel="0" collapsed="false"/>
    <row r="76" customFormat="false" ht="12.75" hidden="false" customHeight="true" outlineLevel="0" collapsed="false"/>
    <row r="77" customFormat="false" ht="12.75" hidden="false" customHeight="true" outlineLevel="0" collapsed="false"/>
    <row r="78" customFormat="false" ht="12.75" hidden="false" customHeight="true" outlineLevel="0" collapsed="false"/>
    <row r="79" customFormat="false" ht="12.75" hidden="false" customHeight="true" outlineLevel="0" collapsed="false"/>
    <row r="80" customFormat="false" ht="12.75" hidden="false" customHeight="true" outlineLevel="0" collapsed="false"/>
    <row r="81" customFormat="false" ht="12.75" hidden="false" customHeight="true" outlineLevel="0" collapsed="false"/>
    <row r="82" customFormat="false" ht="12.75" hidden="false" customHeight="true" outlineLevel="0" collapsed="false"/>
    <row r="83" customFormat="false" ht="12.75" hidden="false" customHeight="true" outlineLevel="0" collapsed="false"/>
    <row r="84" customFormat="false" ht="12.75" hidden="false" customHeight="true" outlineLevel="0" collapsed="false"/>
    <row r="85" customFormat="false" ht="12.75" hidden="false" customHeight="true" outlineLevel="0" collapsed="false"/>
    <row r="86" customFormat="false" ht="12.75" hidden="false" customHeight="true" outlineLevel="0" collapsed="false"/>
    <row r="87" customFormat="false" ht="12.75" hidden="false" customHeight="true" outlineLevel="0" collapsed="false"/>
    <row r="88" customFormat="false" ht="12.75" hidden="false" customHeight="true" outlineLevel="0" collapsed="false"/>
    <row r="89" customFormat="false" ht="12.75" hidden="false" customHeight="true" outlineLevel="0" collapsed="false"/>
    <row r="90" customFormat="false" ht="12.75" hidden="false" customHeight="true" outlineLevel="0" collapsed="false"/>
    <row r="91" customFormat="false" ht="12.75" hidden="false" customHeight="true" outlineLevel="0" collapsed="false"/>
    <row r="92" customFormat="false" ht="12.75" hidden="false" customHeight="true" outlineLevel="0" collapsed="false"/>
    <row r="93" customFormat="false" ht="12.75" hidden="false" customHeight="true" outlineLevel="0" collapsed="false"/>
    <row r="94" customFormat="false" ht="12.75" hidden="false" customHeight="true" outlineLevel="0" collapsed="false"/>
    <row r="95" customFormat="false" ht="12.75" hidden="false" customHeight="true" outlineLevel="0" collapsed="false"/>
    <row r="96" customFormat="false" ht="12.75" hidden="false" customHeight="true" outlineLevel="0" collapsed="false"/>
    <row r="97" customFormat="false" ht="12.75" hidden="false" customHeight="true" outlineLevel="0" collapsed="false"/>
    <row r="98" customFormat="false" ht="12.75" hidden="false" customHeight="true" outlineLevel="0" collapsed="false"/>
    <row r="99" customFormat="false" ht="12.75" hidden="false" customHeight="true" outlineLevel="0" collapsed="false"/>
    <row r="100" customFormat="false" ht="12.75" hidden="false" customHeight="true" outlineLevel="0" collapsed="false"/>
    <row r="101" customFormat="false" ht="12.75" hidden="false" customHeight="true" outlineLevel="0" collapsed="false"/>
    <row r="102" customFormat="false" ht="12.75" hidden="false" customHeight="true" outlineLevel="0" collapsed="false"/>
    <row r="103" customFormat="false" ht="12.75" hidden="false" customHeight="true" outlineLevel="0" collapsed="false"/>
    <row r="104" customFormat="false" ht="12.75" hidden="false" customHeight="true" outlineLevel="0" collapsed="false"/>
    <row r="105" customFormat="false" ht="12.75" hidden="false" customHeight="true" outlineLevel="0" collapsed="false"/>
    <row r="106" customFormat="false" ht="12.75" hidden="false" customHeight="true" outlineLevel="0" collapsed="false"/>
    <row r="107" customFormat="false" ht="12.75" hidden="false" customHeight="true" outlineLevel="0" collapsed="false"/>
    <row r="108" customFormat="false" ht="12.75" hidden="false" customHeight="true" outlineLevel="0" collapsed="false"/>
    <row r="109" customFormat="false" ht="12.75" hidden="false" customHeight="true" outlineLevel="0" collapsed="false"/>
    <row r="110" customFormat="false" ht="12.75" hidden="false" customHeight="true" outlineLevel="0" collapsed="false"/>
    <row r="111" customFormat="false" ht="12.75" hidden="false" customHeight="true" outlineLevel="0" collapsed="false"/>
    <row r="112" customFormat="false" ht="12.75" hidden="false" customHeight="true" outlineLevel="0" collapsed="false"/>
    <row r="113" customFormat="false" ht="12.75" hidden="false" customHeight="true" outlineLevel="0" collapsed="false"/>
    <row r="114" customFormat="false" ht="12.75" hidden="false" customHeight="true" outlineLevel="0" collapsed="false"/>
    <row r="115" customFormat="false" ht="12.75" hidden="false" customHeight="true" outlineLevel="0" collapsed="false"/>
    <row r="116" customFormat="false" ht="12.75" hidden="false" customHeight="true" outlineLevel="0" collapsed="false"/>
    <row r="117" customFormat="false" ht="12.75" hidden="false" customHeight="true" outlineLevel="0" collapsed="false"/>
    <row r="118" customFormat="false" ht="12.75" hidden="false" customHeight="true" outlineLevel="0" collapsed="false"/>
    <row r="119" customFormat="false" ht="12.75" hidden="false" customHeight="true" outlineLevel="0" collapsed="false"/>
    <row r="120" customFormat="false" ht="12.75" hidden="false" customHeight="true" outlineLevel="0" collapsed="false"/>
    <row r="121" customFormat="false" ht="12.75" hidden="false" customHeight="true" outlineLevel="0" collapsed="false"/>
    <row r="122" customFormat="false" ht="12.75" hidden="false" customHeight="true" outlineLevel="0" collapsed="false"/>
    <row r="123" customFormat="false" ht="12.75" hidden="false" customHeight="true" outlineLevel="0" collapsed="false"/>
    <row r="124" customFormat="false" ht="12.75" hidden="false" customHeight="true" outlineLevel="0" collapsed="false"/>
    <row r="125" customFormat="false" ht="12.75" hidden="false" customHeight="true" outlineLevel="0" collapsed="false"/>
    <row r="126" customFormat="false" ht="12.75" hidden="false" customHeight="true" outlineLevel="0" collapsed="false"/>
    <row r="127" customFormat="false" ht="12.75" hidden="false" customHeight="true" outlineLevel="0" collapsed="false"/>
    <row r="128" customFormat="false" ht="12.75" hidden="false" customHeight="true" outlineLevel="0" collapsed="false"/>
    <row r="129" customFormat="false" ht="12.75" hidden="false" customHeight="true" outlineLevel="0" collapsed="false"/>
    <row r="130" customFormat="false" ht="12.75" hidden="false" customHeight="true" outlineLevel="0" collapsed="false"/>
    <row r="131" customFormat="false" ht="12.75" hidden="false" customHeight="true" outlineLevel="0" collapsed="false"/>
    <row r="132" customFormat="false" ht="12.75" hidden="false" customHeight="true" outlineLevel="0" collapsed="false"/>
    <row r="133" customFormat="false" ht="12.75" hidden="false" customHeight="true" outlineLevel="0" collapsed="false"/>
    <row r="134" customFormat="false" ht="12.75" hidden="false" customHeight="true" outlineLevel="0" collapsed="false"/>
    <row r="135" customFormat="false" ht="12.75" hidden="false" customHeight="true" outlineLevel="0" collapsed="false"/>
    <row r="136" customFormat="false" ht="12.75" hidden="false" customHeight="true" outlineLevel="0" collapsed="false"/>
    <row r="137" customFormat="false" ht="12.75" hidden="false" customHeight="true" outlineLevel="0" collapsed="false"/>
    <row r="138" customFormat="false" ht="12.75" hidden="false" customHeight="true" outlineLevel="0" collapsed="false"/>
    <row r="139" customFormat="false" ht="12.75" hidden="false" customHeight="true" outlineLevel="0" collapsed="false"/>
    <row r="140" customFormat="false" ht="12.75" hidden="false" customHeight="true" outlineLevel="0" collapsed="false"/>
    <row r="141" customFormat="false" ht="12.75" hidden="false" customHeight="true" outlineLevel="0" collapsed="false"/>
    <row r="142" customFormat="false" ht="12.75" hidden="false" customHeight="true" outlineLevel="0" collapsed="false"/>
    <row r="143" customFormat="false" ht="12.75" hidden="false" customHeight="true" outlineLevel="0" collapsed="false"/>
    <row r="144" customFormat="false" ht="12.75" hidden="false" customHeight="true" outlineLevel="0" collapsed="false"/>
    <row r="145" customFormat="false" ht="12.75" hidden="false" customHeight="true" outlineLevel="0" collapsed="false"/>
    <row r="146" customFormat="false" ht="12.75" hidden="false" customHeight="true" outlineLevel="0" collapsed="false"/>
    <row r="147" customFormat="false" ht="12.75" hidden="false" customHeight="true" outlineLevel="0" collapsed="false"/>
    <row r="148" customFormat="false" ht="12.75" hidden="false" customHeight="true" outlineLevel="0" collapsed="false"/>
    <row r="149" customFormat="false" ht="12.75" hidden="false" customHeight="true" outlineLevel="0" collapsed="false"/>
    <row r="150" customFormat="false" ht="12.75" hidden="false" customHeight="true" outlineLevel="0" collapsed="false"/>
    <row r="151" customFormat="false" ht="12.75" hidden="false" customHeight="true" outlineLevel="0" collapsed="false"/>
    <row r="152" customFormat="false" ht="12.75" hidden="false" customHeight="true" outlineLevel="0" collapsed="false"/>
    <row r="153" customFormat="false" ht="12.75" hidden="false" customHeight="true" outlineLevel="0" collapsed="false"/>
    <row r="154" customFormat="false" ht="12.75" hidden="false" customHeight="true" outlineLevel="0" collapsed="false"/>
    <row r="155" customFormat="false" ht="12.75" hidden="false" customHeight="true" outlineLevel="0" collapsed="false"/>
    <row r="156" customFormat="false" ht="12.75" hidden="false" customHeight="true" outlineLevel="0" collapsed="false"/>
    <row r="157" customFormat="false" ht="12.75" hidden="false" customHeight="true" outlineLevel="0" collapsed="false"/>
    <row r="158" customFormat="false" ht="12.75" hidden="false" customHeight="true" outlineLevel="0" collapsed="false"/>
    <row r="159" customFormat="false" ht="12.75" hidden="false" customHeight="true" outlineLevel="0" collapsed="false"/>
    <row r="160" customFormat="false" ht="12.75" hidden="false" customHeight="true" outlineLevel="0" collapsed="false"/>
    <row r="161" customFormat="false" ht="12.75" hidden="false" customHeight="true" outlineLevel="0" collapsed="false"/>
    <row r="162" customFormat="false" ht="12.75" hidden="false" customHeight="true" outlineLevel="0" collapsed="false"/>
    <row r="163" customFormat="false" ht="12.75" hidden="false" customHeight="true" outlineLevel="0" collapsed="false"/>
    <row r="164" customFormat="false" ht="12.75" hidden="false" customHeight="true" outlineLevel="0" collapsed="false"/>
    <row r="165" customFormat="false" ht="12.75" hidden="false" customHeight="true" outlineLevel="0" collapsed="false"/>
    <row r="166" customFormat="false" ht="12.75" hidden="false" customHeight="true" outlineLevel="0" collapsed="false"/>
    <row r="167" customFormat="false" ht="12.75" hidden="false" customHeight="true" outlineLevel="0" collapsed="false"/>
    <row r="168" customFormat="false" ht="12.75" hidden="false" customHeight="true" outlineLevel="0" collapsed="false"/>
    <row r="169" customFormat="false" ht="12.75" hidden="false" customHeight="true" outlineLevel="0" collapsed="false"/>
    <row r="170" customFormat="false" ht="12.75" hidden="false" customHeight="true" outlineLevel="0" collapsed="false"/>
    <row r="171" customFormat="false" ht="12.75" hidden="false" customHeight="true" outlineLevel="0" collapsed="false"/>
    <row r="172" customFormat="false" ht="12.75" hidden="false" customHeight="true" outlineLevel="0" collapsed="false"/>
    <row r="173" customFormat="false" ht="12.75" hidden="false" customHeight="true" outlineLevel="0" collapsed="false"/>
    <row r="174" customFormat="false" ht="12.75" hidden="false" customHeight="true" outlineLevel="0" collapsed="false"/>
    <row r="175" customFormat="false" ht="12.75" hidden="false" customHeight="true" outlineLevel="0" collapsed="false"/>
    <row r="176" customFormat="false" ht="12.75" hidden="false" customHeight="true" outlineLevel="0" collapsed="false"/>
    <row r="177" customFormat="false" ht="12.75" hidden="false" customHeight="true" outlineLevel="0" collapsed="false"/>
    <row r="178" customFormat="false" ht="12.75" hidden="false" customHeight="true" outlineLevel="0" collapsed="false"/>
    <row r="179" customFormat="false" ht="12.75" hidden="false" customHeight="true" outlineLevel="0" collapsed="false"/>
    <row r="180" customFormat="false" ht="12.75" hidden="false" customHeight="true" outlineLevel="0" collapsed="false"/>
    <row r="181" customFormat="false" ht="12.75" hidden="false" customHeight="true" outlineLevel="0" collapsed="false"/>
    <row r="182" customFormat="false" ht="12.75" hidden="false" customHeight="true" outlineLevel="0" collapsed="false"/>
    <row r="183" customFormat="false" ht="12.75" hidden="false" customHeight="true" outlineLevel="0" collapsed="false"/>
    <row r="184" customFormat="false" ht="12.75" hidden="false" customHeight="true" outlineLevel="0" collapsed="false"/>
    <row r="185" customFormat="false" ht="12.75" hidden="false" customHeight="true" outlineLevel="0" collapsed="false"/>
    <row r="186" customFormat="false" ht="12.75" hidden="false" customHeight="true" outlineLevel="0" collapsed="false"/>
    <row r="187" customFormat="false" ht="12.75" hidden="false" customHeight="true" outlineLevel="0" collapsed="false"/>
    <row r="188" customFormat="false" ht="12.75" hidden="false" customHeight="true" outlineLevel="0" collapsed="false"/>
    <row r="189" customFormat="false" ht="12.75" hidden="false" customHeight="true" outlineLevel="0" collapsed="false"/>
    <row r="190" customFormat="false" ht="12.75" hidden="false" customHeight="true" outlineLevel="0" collapsed="false"/>
    <row r="191" customFormat="false" ht="12.75" hidden="false" customHeight="true" outlineLevel="0" collapsed="false"/>
    <row r="192" customFormat="false" ht="12.75" hidden="false" customHeight="true" outlineLevel="0" collapsed="false"/>
    <row r="193" customFormat="false" ht="12.75" hidden="false" customHeight="true" outlineLevel="0" collapsed="false"/>
    <row r="194" customFormat="false" ht="12.75" hidden="false" customHeight="true" outlineLevel="0" collapsed="false"/>
    <row r="195" customFormat="false" ht="12.75" hidden="false" customHeight="true" outlineLevel="0" collapsed="false"/>
    <row r="196" customFormat="false" ht="12.75" hidden="false" customHeight="true" outlineLevel="0" collapsed="false"/>
    <row r="197" customFormat="false" ht="12.75" hidden="false" customHeight="true" outlineLevel="0" collapsed="false"/>
    <row r="198" customFormat="false" ht="12.75" hidden="false" customHeight="true" outlineLevel="0" collapsed="false"/>
    <row r="199" customFormat="false" ht="12.75" hidden="false" customHeight="true" outlineLevel="0" collapsed="false"/>
    <row r="200" customFormat="false" ht="12.75" hidden="false" customHeight="true" outlineLevel="0" collapsed="false"/>
    <row r="201" customFormat="false" ht="12.75" hidden="false" customHeight="true" outlineLevel="0" collapsed="false"/>
    <row r="202" customFormat="false" ht="12.75" hidden="false" customHeight="true" outlineLevel="0" collapsed="false"/>
    <row r="203" customFormat="false" ht="12.75" hidden="false" customHeight="true" outlineLevel="0" collapsed="false"/>
    <row r="204" customFormat="false" ht="12.75" hidden="false" customHeight="true" outlineLevel="0" collapsed="false"/>
    <row r="205" customFormat="false" ht="12.75" hidden="false" customHeight="true" outlineLevel="0" collapsed="false"/>
    <row r="206" customFormat="false" ht="12.75" hidden="false" customHeight="true" outlineLevel="0" collapsed="false"/>
    <row r="207" customFormat="false" ht="12.75" hidden="false" customHeight="true" outlineLevel="0" collapsed="false"/>
    <row r="208" customFormat="false" ht="12.75" hidden="false" customHeight="true" outlineLevel="0" collapsed="false"/>
    <row r="209" customFormat="false" ht="12.75" hidden="false" customHeight="true" outlineLevel="0" collapsed="false"/>
    <row r="210" customFormat="false" ht="12.75" hidden="false" customHeight="true" outlineLevel="0" collapsed="false"/>
    <row r="211" customFormat="false" ht="12.75" hidden="false" customHeight="true" outlineLevel="0" collapsed="false"/>
    <row r="212" customFormat="false" ht="12.75" hidden="false" customHeight="true" outlineLevel="0" collapsed="false"/>
    <row r="213" customFormat="false" ht="12.75" hidden="false" customHeight="true" outlineLevel="0" collapsed="false"/>
    <row r="214" customFormat="false" ht="12.75" hidden="false" customHeight="true" outlineLevel="0" collapsed="false"/>
    <row r="215" customFormat="false" ht="12.75" hidden="false" customHeight="true" outlineLevel="0" collapsed="false"/>
    <row r="216" customFormat="false" ht="12.75" hidden="false" customHeight="true" outlineLevel="0" collapsed="false"/>
    <row r="217" customFormat="false" ht="12.75" hidden="false" customHeight="true" outlineLevel="0" collapsed="false"/>
    <row r="218" customFormat="false" ht="12.75" hidden="false" customHeight="true" outlineLevel="0" collapsed="false"/>
    <row r="219" customFormat="false" ht="12.75" hidden="false" customHeight="true" outlineLevel="0" collapsed="false"/>
    <row r="220" customFormat="false" ht="12.75" hidden="false" customHeight="true" outlineLevel="0" collapsed="false"/>
    <row r="221" customFormat="false" ht="12.75" hidden="false" customHeight="true" outlineLevel="0" collapsed="false"/>
    <row r="222" customFormat="false" ht="12.75" hidden="false" customHeight="true" outlineLevel="0" collapsed="false"/>
    <row r="223" customFormat="false" ht="12.75" hidden="false" customHeight="true" outlineLevel="0" collapsed="false"/>
    <row r="224" customFormat="false" ht="12.75" hidden="false" customHeight="true" outlineLevel="0" collapsed="false"/>
    <row r="225" customFormat="false" ht="12.75" hidden="false" customHeight="true" outlineLevel="0" collapsed="false"/>
    <row r="226" customFormat="false" ht="12.75" hidden="false" customHeight="true" outlineLevel="0" collapsed="false"/>
    <row r="227" customFormat="false" ht="12.75" hidden="false" customHeight="true" outlineLevel="0" collapsed="false"/>
    <row r="228" customFormat="false" ht="12.75" hidden="false" customHeight="true" outlineLevel="0" collapsed="false"/>
    <row r="229" customFormat="false" ht="12.75" hidden="false" customHeight="true" outlineLevel="0" collapsed="false"/>
    <row r="230" customFormat="false" ht="12.75" hidden="false" customHeight="true" outlineLevel="0" collapsed="false"/>
    <row r="231" customFormat="false" ht="12.75" hidden="false" customHeight="true" outlineLevel="0" collapsed="false"/>
    <row r="232" customFormat="false" ht="12.75" hidden="false" customHeight="true" outlineLevel="0" collapsed="false"/>
    <row r="233" customFormat="false" ht="12.75" hidden="false" customHeight="true" outlineLevel="0" collapsed="false"/>
    <row r="234" customFormat="false" ht="12.75" hidden="false" customHeight="true" outlineLevel="0" collapsed="false"/>
    <row r="235" customFormat="false" ht="12.75" hidden="false" customHeight="true" outlineLevel="0" collapsed="false"/>
    <row r="236" customFormat="false" ht="12.75" hidden="false" customHeight="true" outlineLevel="0" collapsed="false"/>
    <row r="237" customFormat="false" ht="12.75" hidden="false" customHeight="true" outlineLevel="0" collapsed="false"/>
    <row r="238" customFormat="false" ht="12.75" hidden="false" customHeight="true" outlineLevel="0" collapsed="false"/>
    <row r="239" customFormat="false" ht="12.75" hidden="false" customHeight="true" outlineLevel="0" collapsed="false"/>
    <row r="240" customFormat="false" ht="12.75" hidden="false" customHeight="true" outlineLevel="0" collapsed="false"/>
    <row r="241" customFormat="false" ht="12.75" hidden="false" customHeight="true" outlineLevel="0" collapsed="false"/>
    <row r="242" customFormat="false" ht="12.75" hidden="false" customHeight="true" outlineLevel="0" collapsed="false"/>
    <row r="243" customFormat="false" ht="12.75" hidden="false" customHeight="true" outlineLevel="0" collapsed="false"/>
    <row r="244" customFormat="false" ht="12.75" hidden="false" customHeight="true" outlineLevel="0" collapsed="false"/>
    <row r="245" customFormat="false" ht="12.75" hidden="false" customHeight="true" outlineLevel="0" collapsed="false"/>
    <row r="246" customFormat="false" ht="12.75" hidden="false" customHeight="true" outlineLevel="0" collapsed="false"/>
    <row r="247" customFormat="false" ht="12.75" hidden="false" customHeight="true" outlineLevel="0" collapsed="false"/>
    <row r="248" customFormat="false" ht="12.75" hidden="false" customHeight="true" outlineLevel="0" collapsed="false"/>
    <row r="249" customFormat="false" ht="12.75" hidden="false" customHeight="true" outlineLevel="0" collapsed="false"/>
    <row r="250" customFormat="false" ht="12.75" hidden="false" customHeight="true" outlineLevel="0" collapsed="false"/>
    <row r="251" customFormat="false" ht="12.75" hidden="false" customHeight="true" outlineLevel="0" collapsed="false"/>
    <row r="252" customFormat="false" ht="12.75" hidden="false" customHeight="true" outlineLevel="0" collapsed="false"/>
    <row r="253" customFormat="false" ht="12.75" hidden="false" customHeight="true" outlineLevel="0" collapsed="false"/>
    <row r="254" customFormat="false" ht="12.75" hidden="false" customHeight="true" outlineLevel="0" collapsed="false"/>
    <row r="255" customFormat="false" ht="12.75" hidden="false" customHeight="true" outlineLevel="0" collapsed="false"/>
    <row r="256" customFormat="false" ht="12.75" hidden="false" customHeight="true" outlineLevel="0" collapsed="false"/>
    <row r="257" customFormat="false" ht="12.75" hidden="false" customHeight="true" outlineLevel="0" collapsed="false"/>
    <row r="258" customFormat="false" ht="12.75" hidden="false" customHeight="true" outlineLevel="0" collapsed="false"/>
    <row r="259" customFormat="false" ht="12.75" hidden="false" customHeight="true" outlineLevel="0" collapsed="false"/>
    <row r="260" customFormat="false" ht="12.75" hidden="false" customHeight="true" outlineLevel="0" collapsed="false"/>
    <row r="261" customFormat="false" ht="12.75" hidden="false" customHeight="true" outlineLevel="0" collapsed="false"/>
    <row r="262" customFormat="false" ht="12.75" hidden="false" customHeight="true" outlineLevel="0" collapsed="false"/>
    <row r="263" customFormat="false" ht="12.75" hidden="false" customHeight="true" outlineLevel="0" collapsed="false"/>
    <row r="264" customFormat="false" ht="12.75" hidden="false" customHeight="true" outlineLevel="0" collapsed="false"/>
    <row r="265" customFormat="false" ht="12.75" hidden="false" customHeight="true" outlineLevel="0" collapsed="false"/>
    <row r="266" customFormat="false" ht="12.75" hidden="false" customHeight="true" outlineLevel="0" collapsed="false"/>
    <row r="267" customFormat="false" ht="12.75" hidden="false" customHeight="true" outlineLevel="0" collapsed="false"/>
    <row r="268" customFormat="false" ht="12.75" hidden="false" customHeight="true" outlineLevel="0" collapsed="false"/>
    <row r="269" customFormat="false" ht="12.75" hidden="false" customHeight="true" outlineLevel="0" collapsed="false"/>
    <row r="270" customFormat="false" ht="12.75" hidden="false" customHeight="true" outlineLevel="0" collapsed="false"/>
    <row r="271" customFormat="false" ht="12.75" hidden="false" customHeight="true" outlineLevel="0" collapsed="false"/>
    <row r="272" customFormat="false" ht="12.75" hidden="false" customHeight="true" outlineLevel="0" collapsed="false"/>
    <row r="273" customFormat="false" ht="12.75" hidden="false" customHeight="true" outlineLevel="0" collapsed="false"/>
    <row r="274" customFormat="false" ht="12.75" hidden="false" customHeight="true" outlineLevel="0" collapsed="false"/>
    <row r="275" customFormat="false" ht="12.75" hidden="false" customHeight="true" outlineLevel="0" collapsed="false"/>
    <row r="276" customFormat="false" ht="12.75" hidden="false" customHeight="true" outlineLevel="0" collapsed="false"/>
    <row r="277" customFormat="false" ht="12.75" hidden="false" customHeight="true" outlineLevel="0" collapsed="false"/>
    <row r="278" customFormat="false" ht="12.75" hidden="false" customHeight="true" outlineLevel="0" collapsed="false"/>
    <row r="279" customFormat="false" ht="12.75" hidden="false" customHeight="true" outlineLevel="0" collapsed="false"/>
    <row r="280" customFormat="false" ht="12.75" hidden="false" customHeight="true" outlineLevel="0" collapsed="false"/>
    <row r="281" customFormat="false" ht="12.75" hidden="false" customHeight="true" outlineLevel="0" collapsed="false"/>
    <row r="282" customFormat="false" ht="12.75" hidden="false" customHeight="true" outlineLevel="0" collapsed="false"/>
    <row r="283" customFormat="false" ht="12.75" hidden="false" customHeight="true" outlineLevel="0" collapsed="false"/>
    <row r="284" customFormat="false" ht="12.75" hidden="false" customHeight="true" outlineLevel="0" collapsed="false"/>
    <row r="285" customFormat="false" ht="12.75" hidden="false" customHeight="true" outlineLevel="0" collapsed="false"/>
    <row r="286" customFormat="false" ht="12.75" hidden="false" customHeight="true" outlineLevel="0" collapsed="false"/>
    <row r="287" customFormat="false" ht="12.75" hidden="false" customHeight="true" outlineLevel="0" collapsed="false"/>
    <row r="288" customFormat="false" ht="12.75" hidden="false" customHeight="true" outlineLevel="0" collapsed="false"/>
    <row r="289" customFormat="false" ht="12.75" hidden="false" customHeight="true" outlineLevel="0" collapsed="false"/>
    <row r="290" customFormat="false" ht="12.75" hidden="false" customHeight="true" outlineLevel="0" collapsed="false"/>
    <row r="291" customFormat="false" ht="12.75" hidden="false" customHeight="true" outlineLevel="0" collapsed="false"/>
    <row r="292" customFormat="false" ht="12.75" hidden="false" customHeight="true" outlineLevel="0" collapsed="false"/>
    <row r="293" customFormat="false" ht="12.75" hidden="false" customHeight="true" outlineLevel="0" collapsed="false"/>
    <row r="294" customFormat="false" ht="12.75" hidden="false" customHeight="true" outlineLevel="0" collapsed="false"/>
    <row r="295" customFormat="false" ht="12.75" hidden="false" customHeight="true" outlineLevel="0" collapsed="false"/>
    <row r="296" customFormat="false" ht="12.75" hidden="false" customHeight="true" outlineLevel="0" collapsed="false"/>
    <row r="297" customFormat="false" ht="12.75" hidden="false" customHeight="true" outlineLevel="0" collapsed="false"/>
    <row r="298" customFormat="false" ht="12.75" hidden="false" customHeight="true" outlineLevel="0" collapsed="false"/>
    <row r="299" customFormat="false" ht="12.75" hidden="false" customHeight="true" outlineLevel="0" collapsed="false"/>
    <row r="300" customFormat="false" ht="12.75" hidden="false" customHeight="true" outlineLevel="0" collapsed="false"/>
    <row r="301" customFormat="false" ht="12.75" hidden="false" customHeight="true" outlineLevel="0" collapsed="false"/>
    <row r="302" customFormat="false" ht="12.75" hidden="false" customHeight="true" outlineLevel="0" collapsed="false"/>
    <row r="303" customFormat="false" ht="12.75" hidden="false" customHeight="true" outlineLevel="0" collapsed="false"/>
    <row r="304" customFormat="false" ht="12.75" hidden="false" customHeight="true" outlineLevel="0" collapsed="false"/>
    <row r="305" customFormat="false" ht="12.75" hidden="false" customHeight="true" outlineLevel="0" collapsed="false"/>
    <row r="306" customFormat="false" ht="12.75" hidden="false" customHeight="true" outlineLevel="0" collapsed="false"/>
    <row r="307" customFormat="false" ht="12.75" hidden="false" customHeight="true" outlineLevel="0" collapsed="false"/>
    <row r="308" customFormat="false" ht="12.75" hidden="false" customHeight="true" outlineLevel="0" collapsed="false"/>
    <row r="309" customFormat="false" ht="12.75" hidden="false" customHeight="true" outlineLevel="0" collapsed="false"/>
    <row r="310" customFormat="false" ht="12.75" hidden="false" customHeight="true" outlineLevel="0" collapsed="false"/>
    <row r="311" customFormat="false" ht="12.75" hidden="false" customHeight="true" outlineLevel="0" collapsed="false"/>
    <row r="312" customFormat="false" ht="12.75" hidden="false" customHeight="true" outlineLevel="0" collapsed="false"/>
    <row r="313" customFormat="false" ht="12.75" hidden="false" customHeight="true" outlineLevel="0" collapsed="false"/>
    <row r="314" customFormat="false" ht="12.75" hidden="false" customHeight="true" outlineLevel="0" collapsed="false"/>
    <row r="315" customFormat="false" ht="12.75" hidden="false" customHeight="true" outlineLevel="0" collapsed="false"/>
    <row r="316" customFormat="false" ht="12.75" hidden="false" customHeight="true" outlineLevel="0" collapsed="false"/>
    <row r="317" customFormat="false" ht="12.75" hidden="false" customHeight="true" outlineLevel="0" collapsed="false"/>
    <row r="318" customFormat="false" ht="12.75" hidden="false" customHeight="true" outlineLevel="0" collapsed="false"/>
    <row r="319" customFormat="false" ht="12.75" hidden="false" customHeight="true" outlineLevel="0" collapsed="false"/>
    <row r="320" customFormat="false" ht="12.75" hidden="false" customHeight="true" outlineLevel="0" collapsed="false"/>
    <row r="321" customFormat="false" ht="12.75" hidden="false" customHeight="true" outlineLevel="0" collapsed="false"/>
    <row r="322" customFormat="false" ht="12.75" hidden="false" customHeight="true" outlineLevel="0" collapsed="false"/>
    <row r="323" customFormat="false" ht="12.75" hidden="false" customHeight="true" outlineLevel="0" collapsed="false"/>
    <row r="324" customFormat="false" ht="12.75" hidden="false" customHeight="true" outlineLevel="0" collapsed="false"/>
    <row r="325" customFormat="false" ht="12.75" hidden="false" customHeight="true" outlineLevel="0" collapsed="false"/>
    <row r="326" customFormat="false" ht="12.75" hidden="false" customHeight="true" outlineLevel="0" collapsed="false"/>
    <row r="327" customFormat="false" ht="12.75" hidden="false" customHeight="true" outlineLevel="0" collapsed="false"/>
    <row r="328" customFormat="false" ht="12.75" hidden="false" customHeight="true" outlineLevel="0" collapsed="false"/>
    <row r="329" customFormat="false" ht="12.75" hidden="false" customHeight="true" outlineLevel="0" collapsed="false"/>
    <row r="330" customFormat="false" ht="12.75" hidden="false" customHeight="true" outlineLevel="0" collapsed="false"/>
    <row r="331" customFormat="false" ht="12.75" hidden="false" customHeight="true" outlineLevel="0" collapsed="false"/>
    <row r="332" customFormat="false" ht="12.75" hidden="false" customHeight="true" outlineLevel="0" collapsed="false"/>
    <row r="333" customFormat="false" ht="12.75" hidden="false" customHeight="true" outlineLevel="0" collapsed="false"/>
    <row r="334" customFormat="false" ht="12.75" hidden="false" customHeight="true" outlineLevel="0" collapsed="false"/>
    <row r="335" customFormat="false" ht="12.75" hidden="false" customHeight="true" outlineLevel="0" collapsed="false"/>
    <row r="336" customFormat="false" ht="12.75" hidden="false" customHeight="true" outlineLevel="0" collapsed="false"/>
    <row r="337" customFormat="false" ht="12.75" hidden="false" customHeight="true" outlineLevel="0" collapsed="false"/>
    <row r="338" customFormat="false" ht="12.75" hidden="false" customHeight="true" outlineLevel="0" collapsed="false"/>
    <row r="339" customFormat="false" ht="12.75" hidden="false" customHeight="true" outlineLevel="0" collapsed="false"/>
    <row r="340" customFormat="false" ht="12.75" hidden="false" customHeight="true" outlineLevel="0" collapsed="false"/>
    <row r="341" customFormat="false" ht="12.75" hidden="false" customHeight="true" outlineLevel="0" collapsed="false"/>
    <row r="342" customFormat="false" ht="12.75" hidden="false" customHeight="true" outlineLevel="0" collapsed="false"/>
    <row r="343" customFormat="false" ht="12.75" hidden="false" customHeight="true" outlineLevel="0" collapsed="false"/>
    <row r="344" customFormat="false" ht="12.75" hidden="false" customHeight="true" outlineLevel="0" collapsed="false"/>
    <row r="345" customFormat="false" ht="12.75" hidden="false" customHeight="true" outlineLevel="0" collapsed="false"/>
    <row r="346" customFormat="false" ht="12.75" hidden="false" customHeight="true" outlineLevel="0" collapsed="false"/>
    <row r="347" customFormat="false" ht="12.75" hidden="false" customHeight="true" outlineLevel="0" collapsed="false"/>
    <row r="348" customFormat="false" ht="12.75" hidden="false" customHeight="true" outlineLevel="0" collapsed="false"/>
    <row r="349" customFormat="false" ht="12.75" hidden="false" customHeight="true" outlineLevel="0" collapsed="false"/>
    <row r="350" customFormat="false" ht="12.75" hidden="false" customHeight="true" outlineLevel="0" collapsed="false"/>
    <row r="351" customFormat="false" ht="12.75" hidden="false" customHeight="true" outlineLevel="0" collapsed="false"/>
    <row r="352" customFormat="false" ht="12.75" hidden="false" customHeight="true" outlineLevel="0" collapsed="false"/>
    <row r="353" customFormat="false" ht="12.75" hidden="false" customHeight="true" outlineLevel="0" collapsed="false"/>
    <row r="354" customFormat="false" ht="12.75" hidden="false" customHeight="true" outlineLevel="0" collapsed="false"/>
    <row r="355" customFormat="false" ht="12.75" hidden="false" customHeight="true" outlineLevel="0" collapsed="false"/>
    <row r="356" customFormat="false" ht="12.75" hidden="false" customHeight="true" outlineLevel="0" collapsed="false"/>
    <row r="357" customFormat="false" ht="12.75" hidden="false" customHeight="true" outlineLevel="0" collapsed="false"/>
    <row r="358" customFormat="false" ht="12.75" hidden="false" customHeight="true" outlineLevel="0" collapsed="false"/>
    <row r="359" customFormat="false" ht="12.75" hidden="false" customHeight="true" outlineLevel="0" collapsed="false"/>
    <row r="360" customFormat="false" ht="12.75" hidden="false" customHeight="true" outlineLevel="0" collapsed="false"/>
    <row r="361" customFormat="false" ht="12.75" hidden="false" customHeight="true" outlineLevel="0" collapsed="false"/>
    <row r="362" customFormat="false" ht="12.75" hidden="false" customHeight="true" outlineLevel="0" collapsed="false"/>
    <row r="363" customFormat="false" ht="12.75" hidden="false" customHeight="true" outlineLevel="0" collapsed="false"/>
    <row r="364" customFormat="false" ht="12.75" hidden="false" customHeight="true" outlineLevel="0" collapsed="false"/>
    <row r="365" customFormat="false" ht="12.75" hidden="false" customHeight="true" outlineLevel="0" collapsed="false"/>
    <row r="366" customFormat="false" ht="12.75" hidden="false" customHeight="true" outlineLevel="0" collapsed="false"/>
    <row r="367" customFormat="false" ht="12.75" hidden="false" customHeight="true" outlineLevel="0" collapsed="false"/>
    <row r="368" customFormat="false" ht="12.75" hidden="false" customHeight="true" outlineLevel="0" collapsed="false"/>
    <row r="369" customFormat="false" ht="12.75" hidden="false" customHeight="true" outlineLevel="0" collapsed="false"/>
    <row r="370" customFormat="false" ht="12.75" hidden="false" customHeight="true" outlineLevel="0" collapsed="false"/>
    <row r="371" customFormat="false" ht="12.75" hidden="false" customHeight="true" outlineLevel="0" collapsed="false"/>
    <row r="372" customFormat="false" ht="12.75" hidden="false" customHeight="true" outlineLevel="0" collapsed="false"/>
    <row r="373" customFormat="false" ht="12.75" hidden="false" customHeight="true" outlineLevel="0" collapsed="false"/>
    <row r="374" customFormat="false" ht="12.75" hidden="false" customHeight="true" outlineLevel="0" collapsed="false"/>
    <row r="375" customFormat="false" ht="12.75" hidden="false" customHeight="true" outlineLevel="0" collapsed="false"/>
    <row r="376" customFormat="false" ht="12.75" hidden="false" customHeight="true" outlineLevel="0" collapsed="false"/>
    <row r="377" customFormat="false" ht="12.75" hidden="false" customHeight="true" outlineLevel="0" collapsed="false"/>
    <row r="378" customFormat="false" ht="12.75" hidden="false" customHeight="true" outlineLevel="0" collapsed="false"/>
    <row r="379" customFormat="false" ht="12.75" hidden="false" customHeight="true" outlineLevel="0" collapsed="false"/>
    <row r="380" customFormat="false" ht="12.75" hidden="false" customHeight="true" outlineLevel="0" collapsed="false"/>
    <row r="381" customFormat="false" ht="12.75" hidden="false" customHeight="true" outlineLevel="0" collapsed="false"/>
    <row r="382" customFormat="false" ht="12.75" hidden="false" customHeight="true" outlineLevel="0" collapsed="false"/>
    <row r="383" customFormat="false" ht="12.75" hidden="false" customHeight="true" outlineLevel="0" collapsed="false"/>
    <row r="384" customFormat="false" ht="12.75" hidden="false" customHeight="true" outlineLevel="0" collapsed="false"/>
    <row r="385" customFormat="false" ht="12.75" hidden="false" customHeight="true" outlineLevel="0" collapsed="false"/>
    <row r="386" customFormat="false" ht="12.75" hidden="false" customHeight="true" outlineLevel="0" collapsed="false"/>
    <row r="387" customFormat="false" ht="12.75" hidden="false" customHeight="true" outlineLevel="0" collapsed="false"/>
    <row r="388" customFormat="false" ht="12.75" hidden="false" customHeight="true" outlineLevel="0" collapsed="false"/>
    <row r="389" customFormat="false" ht="12.75" hidden="false" customHeight="true" outlineLevel="0" collapsed="false"/>
    <row r="390" customFormat="false" ht="12.75" hidden="false" customHeight="true" outlineLevel="0" collapsed="false"/>
    <row r="391" customFormat="false" ht="12.75" hidden="false" customHeight="true" outlineLevel="0" collapsed="false"/>
    <row r="392" customFormat="false" ht="12.75" hidden="false" customHeight="true" outlineLevel="0" collapsed="false"/>
    <row r="393" customFormat="false" ht="12.75" hidden="false" customHeight="true" outlineLevel="0" collapsed="false"/>
    <row r="394" customFormat="false" ht="12.75" hidden="false" customHeight="true" outlineLevel="0" collapsed="false"/>
    <row r="395" customFormat="false" ht="12.75" hidden="false" customHeight="true" outlineLevel="0" collapsed="false"/>
    <row r="396" customFormat="false" ht="12.75" hidden="false" customHeight="true" outlineLevel="0" collapsed="false"/>
    <row r="397" customFormat="false" ht="12.75" hidden="false" customHeight="true" outlineLevel="0" collapsed="false"/>
    <row r="398" customFormat="false" ht="12.75" hidden="false" customHeight="true" outlineLevel="0" collapsed="false"/>
    <row r="399" customFormat="false" ht="12.75" hidden="false" customHeight="true" outlineLevel="0" collapsed="false"/>
    <row r="400" customFormat="false" ht="12.75" hidden="false" customHeight="true" outlineLevel="0" collapsed="false"/>
    <row r="401" customFormat="false" ht="12.75" hidden="false" customHeight="true" outlineLevel="0" collapsed="false"/>
    <row r="402" customFormat="false" ht="12.75" hidden="false" customHeight="true" outlineLevel="0" collapsed="false"/>
    <row r="403" customFormat="false" ht="12.75" hidden="false" customHeight="true" outlineLevel="0" collapsed="false"/>
    <row r="404" customFormat="false" ht="12.75" hidden="false" customHeight="true" outlineLevel="0" collapsed="false"/>
    <row r="405" customFormat="false" ht="12.75" hidden="false" customHeight="true" outlineLevel="0" collapsed="false"/>
    <row r="406" customFormat="false" ht="12.75" hidden="false" customHeight="true" outlineLevel="0" collapsed="false"/>
    <row r="407" customFormat="false" ht="12.75" hidden="false" customHeight="true" outlineLevel="0" collapsed="false"/>
    <row r="408" customFormat="false" ht="12.75" hidden="false" customHeight="true" outlineLevel="0" collapsed="false"/>
    <row r="409" customFormat="false" ht="12.75" hidden="false" customHeight="true" outlineLevel="0" collapsed="false"/>
    <row r="410" customFormat="false" ht="12.75" hidden="false" customHeight="true" outlineLevel="0" collapsed="false"/>
    <row r="411" customFormat="false" ht="12.75" hidden="false" customHeight="true" outlineLevel="0" collapsed="false"/>
    <row r="412" customFormat="false" ht="12.75" hidden="false" customHeight="true" outlineLevel="0" collapsed="false"/>
    <row r="413" customFormat="false" ht="12.75" hidden="false" customHeight="true" outlineLevel="0" collapsed="false"/>
    <row r="414" customFormat="false" ht="12.75" hidden="false" customHeight="true" outlineLevel="0" collapsed="false"/>
    <row r="415" customFormat="false" ht="12.75" hidden="false" customHeight="true" outlineLevel="0" collapsed="false"/>
    <row r="416" customFormat="false" ht="12.75" hidden="false" customHeight="true" outlineLevel="0" collapsed="false"/>
    <row r="417" customFormat="false" ht="12.75" hidden="false" customHeight="true" outlineLevel="0" collapsed="false"/>
    <row r="418" customFormat="false" ht="12.75" hidden="false" customHeight="true" outlineLevel="0" collapsed="false"/>
    <row r="419" customFormat="false" ht="12.75" hidden="false" customHeight="true" outlineLevel="0" collapsed="false"/>
    <row r="420" customFormat="false" ht="12.75" hidden="false" customHeight="true" outlineLevel="0" collapsed="false"/>
    <row r="421" customFormat="false" ht="12.75" hidden="false" customHeight="true" outlineLevel="0" collapsed="false"/>
    <row r="422" customFormat="false" ht="12.75" hidden="false" customHeight="true" outlineLevel="0" collapsed="false"/>
    <row r="423" customFormat="false" ht="12.75" hidden="false" customHeight="true" outlineLevel="0" collapsed="false"/>
    <row r="424" customFormat="false" ht="12.75" hidden="false" customHeight="true" outlineLevel="0" collapsed="false"/>
    <row r="425" customFormat="false" ht="12.75" hidden="false" customHeight="true" outlineLevel="0" collapsed="false"/>
    <row r="426" customFormat="false" ht="12.75" hidden="false" customHeight="true" outlineLevel="0" collapsed="false"/>
    <row r="427" customFormat="false" ht="12.75" hidden="false" customHeight="true" outlineLevel="0" collapsed="false"/>
    <row r="428" customFormat="false" ht="12.75" hidden="false" customHeight="true" outlineLevel="0" collapsed="false"/>
    <row r="429" customFormat="false" ht="12.75" hidden="false" customHeight="true" outlineLevel="0" collapsed="false"/>
    <row r="430" customFormat="false" ht="12.75" hidden="false" customHeight="true" outlineLevel="0" collapsed="false"/>
    <row r="431" customFormat="false" ht="12.75" hidden="false" customHeight="true" outlineLevel="0" collapsed="false"/>
    <row r="432" customFormat="false" ht="12.75" hidden="false" customHeight="true" outlineLevel="0" collapsed="false"/>
    <row r="433" customFormat="false" ht="12.75" hidden="false" customHeight="true" outlineLevel="0" collapsed="false"/>
    <row r="434" customFormat="false" ht="12.75" hidden="false" customHeight="true" outlineLevel="0" collapsed="false"/>
    <row r="435" customFormat="false" ht="12.75" hidden="false" customHeight="true" outlineLevel="0" collapsed="false"/>
    <row r="436" customFormat="false" ht="12.75" hidden="false" customHeight="true" outlineLevel="0" collapsed="false"/>
    <row r="437" customFormat="false" ht="12.75" hidden="false" customHeight="true" outlineLevel="0" collapsed="false"/>
    <row r="438" customFormat="false" ht="12.75" hidden="false" customHeight="true" outlineLevel="0" collapsed="false"/>
    <row r="439" customFormat="false" ht="12.75" hidden="false" customHeight="true" outlineLevel="0" collapsed="false"/>
    <row r="440" customFormat="false" ht="12.75" hidden="false" customHeight="true" outlineLevel="0" collapsed="false"/>
    <row r="441" customFormat="false" ht="12.75" hidden="false" customHeight="true" outlineLevel="0" collapsed="false"/>
    <row r="442" customFormat="false" ht="12.75" hidden="false" customHeight="true" outlineLevel="0" collapsed="false"/>
    <row r="443" customFormat="false" ht="12.75" hidden="false" customHeight="true" outlineLevel="0" collapsed="false"/>
    <row r="444" customFormat="false" ht="12.75" hidden="false" customHeight="true" outlineLevel="0" collapsed="false"/>
    <row r="445" customFormat="false" ht="12.75" hidden="false" customHeight="true" outlineLevel="0" collapsed="false"/>
    <row r="446" customFormat="false" ht="12.75" hidden="false" customHeight="true" outlineLevel="0" collapsed="false"/>
    <row r="447" customFormat="false" ht="12.75" hidden="false" customHeight="true" outlineLevel="0" collapsed="false"/>
    <row r="448" customFormat="false" ht="12.75" hidden="false" customHeight="true" outlineLevel="0" collapsed="false"/>
    <row r="449" customFormat="false" ht="12.75" hidden="false" customHeight="true" outlineLevel="0" collapsed="false"/>
    <row r="450" customFormat="false" ht="12.75" hidden="false" customHeight="true" outlineLevel="0" collapsed="false"/>
    <row r="451" customFormat="false" ht="12.75" hidden="false" customHeight="true" outlineLevel="0" collapsed="false"/>
    <row r="452" customFormat="false" ht="12.75" hidden="false" customHeight="true" outlineLevel="0" collapsed="false"/>
    <row r="453" customFormat="false" ht="12.75" hidden="false" customHeight="true" outlineLevel="0" collapsed="false"/>
    <row r="454" customFormat="false" ht="12.75" hidden="false" customHeight="true" outlineLevel="0" collapsed="false"/>
    <row r="455" customFormat="false" ht="12.75" hidden="false" customHeight="true" outlineLevel="0" collapsed="false"/>
    <row r="456" customFormat="false" ht="12.75" hidden="false" customHeight="true" outlineLevel="0" collapsed="false"/>
    <row r="457" customFormat="false" ht="12.75" hidden="false" customHeight="true" outlineLevel="0" collapsed="false"/>
    <row r="458" customFormat="false" ht="12.75" hidden="false" customHeight="true" outlineLevel="0" collapsed="false"/>
    <row r="459" customFormat="false" ht="12.75" hidden="false" customHeight="true" outlineLevel="0" collapsed="false"/>
    <row r="460" customFormat="false" ht="12.75" hidden="false" customHeight="true" outlineLevel="0" collapsed="false"/>
    <row r="461" customFormat="false" ht="12.75" hidden="false" customHeight="true" outlineLevel="0" collapsed="false"/>
    <row r="462" customFormat="false" ht="12.75" hidden="false" customHeight="true" outlineLevel="0" collapsed="false"/>
    <row r="463" customFormat="false" ht="12.75" hidden="false" customHeight="true" outlineLevel="0" collapsed="false"/>
    <row r="464" customFormat="false" ht="12.75" hidden="false" customHeight="true" outlineLevel="0" collapsed="false"/>
    <row r="465" customFormat="false" ht="12.75" hidden="false" customHeight="true" outlineLevel="0" collapsed="false"/>
    <row r="466" customFormat="false" ht="12.75" hidden="false" customHeight="true" outlineLevel="0" collapsed="false"/>
    <row r="467" customFormat="false" ht="12.75" hidden="false" customHeight="true" outlineLevel="0" collapsed="false"/>
    <row r="468" customFormat="false" ht="12.75" hidden="false" customHeight="true" outlineLevel="0" collapsed="false"/>
    <row r="469" customFormat="false" ht="12.75" hidden="false" customHeight="true" outlineLevel="0" collapsed="false"/>
    <row r="470" customFormat="false" ht="12.75" hidden="false" customHeight="true" outlineLevel="0" collapsed="false"/>
    <row r="471" customFormat="false" ht="12.75" hidden="false" customHeight="true" outlineLevel="0" collapsed="false"/>
    <row r="472" customFormat="false" ht="12.75" hidden="false" customHeight="true" outlineLevel="0" collapsed="false"/>
    <row r="473" customFormat="false" ht="12.75" hidden="false" customHeight="true" outlineLevel="0" collapsed="false"/>
    <row r="474" customFormat="false" ht="12.75" hidden="false" customHeight="true" outlineLevel="0" collapsed="false"/>
    <row r="475" customFormat="false" ht="12.75" hidden="false" customHeight="true" outlineLevel="0" collapsed="false"/>
    <row r="476" customFormat="false" ht="12.75" hidden="false" customHeight="true" outlineLevel="0" collapsed="false"/>
    <row r="477" customFormat="false" ht="12.75" hidden="false" customHeight="true" outlineLevel="0" collapsed="false"/>
    <row r="478" customFormat="false" ht="12.75" hidden="false" customHeight="true" outlineLevel="0" collapsed="false"/>
    <row r="479" customFormat="false" ht="12.75" hidden="false" customHeight="true" outlineLevel="0" collapsed="false"/>
    <row r="480" customFormat="false" ht="12.75" hidden="false" customHeight="true" outlineLevel="0" collapsed="false"/>
    <row r="481" customFormat="false" ht="12.75" hidden="false" customHeight="true" outlineLevel="0" collapsed="false"/>
    <row r="482" customFormat="false" ht="12.75" hidden="false" customHeight="true" outlineLevel="0" collapsed="false"/>
    <row r="483" customFormat="false" ht="12.75" hidden="false" customHeight="true" outlineLevel="0" collapsed="false"/>
    <row r="484" customFormat="false" ht="12.75" hidden="false" customHeight="true" outlineLevel="0" collapsed="false"/>
    <row r="485" customFormat="false" ht="12.75" hidden="false" customHeight="true" outlineLevel="0" collapsed="false"/>
    <row r="486" customFormat="false" ht="12.75" hidden="false" customHeight="true" outlineLevel="0" collapsed="false"/>
    <row r="487" customFormat="false" ht="12.75" hidden="false" customHeight="true" outlineLevel="0" collapsed="false"/>
    <row r="488" customFormat="false" ht="12.75" hidden="false" customHeight="true" outlineLevel="0" collapsed="false"/>
    <row r="489" customFormat="false" ht="12.75" hidden="false" customHeight="true" outlineLevel="0" collapsed="false"/>
    <row r="490" customFormat="false" ht="12.75" hidden="false" customHeight="true" outlineLevel="0" collapsed="false"/>
    <row r="491" customFormat="false" ht="12.75" hidden="false" customHeight="true" outlineLevel="0" collapsed="false"/>
    <row r="492" customFormat="false" ht="12.75" hidden="false" customHeight="true" outlineLevel="0" collapsed="false"/>
    <row r="493" customFormat="false" ht="12.75" hidden="false" customHeight="true" outlineLevel="0" collapsed="false"/>
    <row r="494" customFormat="false" ht="12.75" hidden="false" customHeight="true" outlineLevel="0" collapsed="false"/>
    <row r="495" customFormat="false" ht="12.75" hidden="false" customHeight="true" outlineLevel="0" collapsed="false"/>
    <row r="496" customFormat="false" ht="12.75" hidden="false" customHeight="true" outlineLevel="0" collapsed="false"/>
    <row r="497" customFormat="false" ht="12.75" hidden="false" customHeight="true" outlineLevel="0" collapsed="false"/>
    <row r="498" customFormat="false" ht="12.75" hidden="false" customHeight="true" outlineLevel="0" collapsed="false"/>
    <row r="499" customFormat="false" ht="12.75" hidden="false" customHeight="true" outlineLevel="0" collapsed="false"/>
    <row r="500" customFormat="false" ht="12.75" hidden="false" customHeight="true" outlineLevel="0" collapsed="false"/>
    <row r="501" customFormat="false" ht="12.75" hidden="false" customHeight="true" outlineLevel="0" collapsed="false"/>
    <row r="502" customFormat="false" ht="12.75" hidden="false" customHeight="true" outlineLevel="0" collapsed="false"/>
    <row r="503" customFormat="false" ht="12.75" hidden="false" customHeight="true" outlineLevel="0" collapsed="false"/>
    <row r="504" customFormat="false" ht="12.75" hidden="false" customHeight="true" outlineLevel="0" collapsed="false"/>
    <row r="505" customFormat="false" ht="12.75" hidden="false" customHeight="true" outlineLevel="0" collapsed="false"/>
    <row r="506" customFormat="false" ht="12.75" hidden="false" customHeight="true" outlineLevel="0" collapsed="false"/>
    <row r="507" customFormat="false" ht="12.75" hidden="false" customHeight="true" outlineLevel="0" collapsed="false"/>
    <row r="508" customFormat="false" ht="12.75" hidden="false" customHeight="true" outlineLevel="0" collapsed="false"/>
    <row r="509" customFormat="false" ht="12.75" hidden="false" customHeight="true" outlineLevel="0" collapsed="false"/>
    <row r="510" customFormat="false" ht="12.75" hidden="false" customHeight="true" outlineLevel="0" collapsed="false"/>
    <row r="511" customFormat="false" ht="12.75" hidden="false" customHeight="true" outlineLevel="0" collapsed="false"/>
    <row r="512" customFormat="false" ht="12.75" hidden="false" customHeight="true" outlineLevel="0" collapsed="false"/>
    <row r="513" customFormat="false" ht="12.75" hidden="false" customHeight="true" outlineLevel="0" collapsed="false"/>
    <row r="514" customFormat="false" ht="12.75" hidden="false" customHeight="true" outlineLevel="0" collapsed="false"/>
    <row r="515" customFormat="false" ht="12.75" hidden="false" customHeight="true" outlineLevel="0" collapsed="false"/>
    <row r="516" customFormat="false" ht="12.75" hidden="false" customHeight="true" outlineLevel="0" collapsed="false"/>
    <row r="517" customFormat="false" ht="12.75" hidden="false" customHeight="true" outlineLevel="0" collapsed="false"/>
    <row r="518" customFormat="false" ht="12.75" hidden="false" customHeight="true" outlineLevel="0" collapsed="false"/>
    <row r="519" customFormat="false" ht="12.75" hidden="false" customHeight="true" outlineLevel="0" collapsed="false"/>
    <row r="520" customFormat="false" ht="12.75" hidden="false" customHeight="true" outlineLevel="0" collapsed="false"/>
    <row r="521" customFormat="false" ht="12.75" hidden="false" customHeight="true" outlineLevel="0" collapsed="false"/>
    <row r="522" customFormat="false" ht="12.75" hidden="false" customHeight="true" outlineLevel="0" collapsed="false"/>
    <row r="523" customFormat="false" ht="12.75" hidden="false" customHeight="true" outlineLevel="0" collapsed="false"/>
    <row r="524" customFormat="false" ht="12.75" hidden="false" customHeight="true" outlineLevel="0" collapsed="false"/>
    <row r="525" customFormat="false" ht="12.75" hidden="false" customHeight="true" outlineLevel="0" collapsed="false"/>
    <row r="526" customFormat="false" ht="12.75" hidden="false" customHeight="true" outlineLevel="0" collapsed="false"/>
    <row r="527" customFormat="false" ht="12.75" hidden="false" customHeight="true" outlineLevel="0" collapsed="false"/>
    <row r="528" customFormat="false" ht="12.75" hidden="false" customHeight="true" outlineLevel="0" collapsed="false"/>
    <row r="529" customFormat="false" ht="12.75" hidden="false" customHeight="true" outlineLevel="0" collapsed="false"/>
    <row r="530" customFormat="false" ht="12.75" hidden="false" customHeight="true" outlineLevel="0" collapsed="false"/>
    <row r="531" customFormat="false" ht="12.75" hidden="false" customHeight="true" outlineLevel="0" collapsed="false"/>
    <row r="532" customFormat="false" ht="12.75" hidden="false" customHeight="true" outlineLevel="0" collapsed="false"/>
    <row r="533" customFormat="false" ht="12.75" hidden="false" customHeight="true" outlineLevel="0" collapsed="false"/>
    <row r="534" customFormat="false" ht="12.75" hidden="false" customHeight="true" outlineLevel="0" collapsed="false"/>
    <row r="535" customFormat="false" ht="12.75" hidden="false" customHeight="true" outlineLevel="0" collapsed="false"/>
    <row r="536" customFormat="false" ht="12.75" hidden="false" customHeight="true" outlineLevel="0" collapsed="false"/>
    <row r="537" customFormat="false" ht="12.75" hidden="false" customHeight="true" outlineLevel="0" collapsed="false"/>
    <row r="538" customFormat="false" ht="12.75" hidden="false" customHeight="true" outlineLevel="0" collapsed="false"/>
    <row r="539" customFormat="false" ht="12.75" hidden="false" customHeight="true" outlineLevel="0" collapsed="false"/>
    <row r="540" customFormat="false" ht="12.75" hidden="false" customHeight="true" outlineLevel="0" collapsed="false"/>
    <row r="541" customFormat="false" ht="12.75" hidden="false" customHeight="true" outlineLevel="0" collapsed="false"/>
    <row r="542" customFormat="false" ht="12.75" hidden="false" customHeight="true" outlineLevel="0" collapsed="false"/>
    <row r="543" customFormat="false" ht="12.75" hidden="false" customHeight="true" outlineLevel="0" collapsed="false"/>
    <row r="544" customFormat="false" ht="12.75" hidden="false" customHeight="true" outlineLevel="0" collapsed="false"/>
    <row r="545" customFormat="false" ht="12.75" hidden="false" customHeight="true" outlineLevel="0" collapsed="false"/>
    <row r="546" customFormat="false" ht="12.75" hidden="false" customHeight="true" outlineLevel="0" collapsed="false"/>
    <row r="547" customFormat="false" ht="12.75" hidden="false" customHeight="true" outlineLevel="0" collapsed="false"/>
    <row r="548" customFormat="false" ht="12.75" hidden="false" customHeight="true" outlineLevel="0" collapsed="false"/>
    <row r="549" customFormat="false" ht="12.75" hidden="false" customHeight="true" outlineLevel="0" collapsed="false"/>
    <row r="550" customFormat="false" ht="12.75" hidden="false" customHeight="true" outlineLevel="0" collapsed="false"/>
    <row r="551" customFormat="false" ht="12.75" hidden="false" customHeight="true" outlineLevel="0" collapsed="false"/>
    <row r="552" customFormat="false" ht="12.75" hidden="false" customHeight="true" outlineLevel="0" collapsed="false"/>
    <row r="553" customFormat="false" ht="12.75" hidden="false" customHeight="true" outlineLevel="0" collapsed="false"/>
    <row r="554" customFormat="false" ht="12.75" hidden="false" customHeight="true" outlineLevel="0" collapsed="false"/>
    <row r="555" customFormat="false" ht="12.75" hidden="false" customHeight="true" outlineLevel="0" collapsed="false"/>
    <row r="556" customFormat="false" ht="12.75" hidden="false" customHeight="true" outlineLevel="0" collapsed="false"/>
    <row r="557" customFormat="false" ht="12.75" hidden="false" customHeight="true" outlineLevel="0" collapsed="false"/>
    <row r="558" customFormat="false" ht="12.75" hidden="false" customHeight="true" outlineLevel="0" collapsed="false"/>
    <row r="559" customFormat="false" ht="12.75" hidden="false" customHeight="true" outlineLevel="0" collapsed="false"/>
    <row r="560" customFormat="false" ht="12.75" hidden="false" customHeight="true" outlineLevel="0" collapsed="false"/>
    <row r="561" customFormat="false" ht="12.75" hidden="false" customHeight="true" outlineLevel="0" collapsed="false"/>
    <row r="562" customFormat="false" ht="12.75" hidden="false" customHeight="true" outlineLevel="0" collapsed="false"/>
    <row r="563" customFormat="false" ht="12.75" hidden="false" customHeight="true" outlineLevel="0" collapsed="false"/>
    <row r="564" customFormat="false" ht="12.75" hidden="false" customHeight="true" outlineLevel="0" collapsed="false"/>
    <row r="565" customFormat="false" ht="12.75" hidden="false" customHeight="true" outlineLevel="0" collapsed="false"/>
    <row r="566" customFormat="false" ht="12.75" hidden="false" customHeight="true" outlineLevel="0" collapsed="false"/>
    <row r="567" customFormat="false" ht="12.75" hidden="false" customHeight="true" outlineLevel="0" collapsed="false"/>
    <row r="568" customFormat="false" ht="12.75" hidden="false" customHeight="true" outlineLevel="0" collapsed="false"/>
    <row r="569" customFormat="false" ht="12.75" hidden="false" customHeight="true" outlineLevel="0" collapsed="false"/>
    <row r="570" customFormat="false" ht="12.75" hidden="false" customHeight="true" outlineLevel="0" collapsed="false"/>
    <row r="571" customFormat="false" ht="12.75" hidden="false" customHeight="true" outlineLevel="0" collapsed="false"/>
    <row r="572" customFormat="false" ht="12.75" hidden="false" customHeight="true" outlineLevel="0" collapsed="false"/>
    <row r="573" customFormat="false" ht="12.75" hidden="false" customHeight="true" outlineLevel="0" collapsed="false"/>
    <row r="574" customFormat="false" ht="12.75" hidden="false" customHeight="true" outlineLevel="0" collapsed="false"/>
    <row r="575" customFormat="false" ht="12.75" hidden="false" customHeight="true" outlineLevel="0" collapsed="false"/>
    <row r="576" customFormat="false" ht="12.75" hidden="false" customHeight="true" outlineLevel="0" collapsed="false"/>
    <row r="577" customFormat="false" ht="12.75" hidden="false" customHeight="true" outlineLevel="0" collapsed="false"/>
    <row r="578" customFormat="false" ht="12.75" hidden="false" customHeight="true" outlineLevel="0" collapsed="false"/>
    <row r="579" customFormat="false" ht="12.75" hidden="false" customHeight="true" outlineLevel="0" collapsed="false"/>
    <row r="580" customFormat="false" ht="12.75" hidden="false" customHeight="true" outlineLevel="0" collapsed="false"/>
    <row r="581" customFormat="false" ht="12.75" hidden="false" customHeight="true" outlineLevel="0" collapsed="false"/>
    <row r="582" customFormat="false" ht="12.75" hidden="false" customHeight="true" outlineLevel="0" collapsed="false"/>
    <row r="583" customFormat="false" ht="12.75" hidden="false" customHeight="true" outlineLevel="0" collapsed="false"/>
    <row r="584" customFormat="false" ht="12.75" hidden="false" customHeight="true" outlineLevel="0" collapsed="false"/>
    <row r="585" customFormat="false" ht="12.75" hidden="false" customHeight="true" outlineLevel="0" collapsed="false"/>
    <row r="586" customFormat="false" ht="12.75" hidden="false" customHeight="true" outlineLevel="0" collapsed="false"/>
    <row r="587" customFormat="false" ht="12.75" hidden="false" customHeight="true" outlineLevel="0" collapsed="false"/>
    <row r="588" customFormat="false" ht="12.75" hidden="false" customHeight="true" outlineLevel="0" collapsed="false"/>
    <row r="589" customFormat="false" ht="12.75" hidden="false" customHeight="true" outlineLevel="0" collapsed="false"/>
    <row r="590" customFormat="false" ht="12.75" hidden="false" customHeight="true" outlineLevel="0" collapsed="false"/>
    <row r="591" customFormat="false" ht="12.75" hidden="false" customHeight="true" outlineLevel="0" collapsed="false"/>
    <row r="592" customFormat="false" ht="12.75" hidden="false" customHeight="true" outlineLevel="0" collapsed="false"/>
    <row r="593" customFormat="false" ht="12.75" hidden="false" customHeight="true" outlineLevel="0" collapsed="false"/>
    <row r="594" customFormat="false" ht="12.75" hidden="false" customHeight="true" outlineLevel="0" collapsed="false"/>
    <row r="595" customFormat="false" ht="12.75" hidden="false" customHeight="true" outlineLevel="0" collapsed="false"/>
    <row r="596" customFormat="false" ht="12.75" hidden="false" customHeight="true" outlineLevel="0" collapsed="false"/>
    <row r="597" customFormat="false" ht="12.75" hidden="false" customHeight="true" outlineLevel="0" collapsed="false"/>
    <row r="598" customFormat="false" ht="12.75" hidden="false" customHeight="true" outlineLevel="0" collapsed="false"/>
    <row r="599" customFormat="false" ht="12.75" hidden="false" customHeight="true" outlineLevel="0" collapsed="false"/>
    <row r="600" customFormat="false" ht="12.75" hidden="false" customHeight="true" outlineLevel="0" collapsed="false"/>
    <row r="601" customFormat="false" ht="12.75" hidden="false" customHeight="true" outlineLevel="0" collapsed="false"/>
    <row r="602" customFormat="false" ht="12.75" hidden="false" customHeight="true" outlineLevel="0" collapsed="false"/>
    <row r="603" customFormat="false" ht="12.75" hidden="false" customHeight="true" outlineLevel="0" collapsed="false"/>
    <row r="604" customFormat="false" ht="12.75" hidden="false" customHeight="true" outlineLevel="0" collapsed="false"/>
    <row r="605" customFormat="false" ht="12.75" hidden="false" customHeight="true" outlineLevel="0" collapsed="false"/>
    <row r="606" customFormat="false" ht="12.75" hidden="false" customHeight="true" outlineLevel="0" collapsed="false"/>
    <row r="607" customFormat="false" ht="12.75" hidden="false" customHeight="true" outlineLevel="0" collapsed="false"/>
    <row r="608" customFormat="false" ht="12.75" hidden="false" customHeight="true" outlineLevel="0" collapsed="false"/>
    <row r="609" customFormat="false" ht="12.75" hidden="false" customHeight="true" outlineLevel="0" collapsed="false"/>
    <row r="610" customFormat="false" ht="12.75" hidden="false" customHeight="true" outlineLevel="0" collapsed="false"/>
    <row r="611" customFormat="false" ht="12.75" hidden="false" customHeight="true" outlineLevel="0" collapsed="false"/>
    <row r="612" customFormat="false" ht="12.75" hidden="false" customHeight="true" outlineLevel="0" collapsed="false"/>
    <row r="613" customFormat="false" ht="12.75" hidden="false" customHeight="true" outlineLevel="0" collapsed="false"/>
    <row r="614" customFormat="false" ht="12.75" hidden="false" customHeight="true" outlineLevel="0" collapsed="false"/>
    <row r="615" customFormat="false" ht="12.75" hidden="false" customHeight="true" outlineLevel="0" collapsed="false"/>
    <row r="616" customFormat="false" ht="12.75" hidden="false" customHeight="true" outlineLevel="0" collapsed="false"/>
    <row r="617" customFormat="false" ht="12.75" hidden="false" customHeight="true" outlineLevel="0" collapsed="false"/>
    <row r="618" customFormat="false" ht="12.75" hidden="false" customHeight="true" outlineLevel="0" collapsed="false"/>
    <row r="619" customFormat="false" ht="12.75" hidden="false" customHeight="true" outlineLevel="0" collapsed="false"/>
    <row r="620" customFormat="false" ht="12.75" hidden="false" customHeight="true" outlineLevel="0" collapsed="false"/>
    <row r="621" customFormat="false" ht="12.75" hidden="false" customHeight="true" outlineLevel="0" collapsed="false"/>
    <row r="622" customFormat="false" ht="12.75" hidden="false" customHeight="true" outlineLevel="0" collapsed="false"/>
    <row r="623" customFormat="false" ht="12.75" hidden="false" customHeight="true" outlineLevel="0" collapsed="false"/>
    <row r="624" customFormat="false" ht="12.75" hidden="false" customHeight="true" outlineLevel="0" collapsed="false"/>
    <row r="625" customFormat="false" ht="12.75" hidden="false" customHeight="true" outlineLevel="0" collapsed="false"/>
    <row r="626" customFormat="false" ht="12.75" hidden="false" customHeight="true" outlineLevel="0" collapsed="false"/>
    <row r="627" customFormat="false" ht="12.75" hidden="false" customHeight="true" outlineLevel="0" collapsed="false"/>
    <row r="628" customFormat="false" ht="12.75" hidden="false" customHeight="true" outlineLevel="0" collapsed="false"/>
    <row r="629" customFormat="false" ht="12.75" hidden="false" customHeight="true" outlineLevel="0" collapsed="false"/>
    <row r="630" customFormat="false" ht="12.75" hidden="false" customHeight="true" outlineLevel="0" collapsed="false"/>
    <row r="631" customFormat="false" ht="12.75" hidden="false" customHeight="true" outlineLevel="0" collapsed="false"/>
    <row r="632" customFormat="false" ht="12.75" hidden="false" customHeight="true" outlineLevel="0" collapsed="false"/>
    <row r="633" customFormat="false" ht="12.75" hidden="false" customHeight="true" outlineLevel="0" collapsed="false"/>
    <row r="634" customFormat="false" ht="12.75" hidden="false" customHeight="true" outlineLevel="0" collapsed="false"/>
    <row r="635" customFormat="false" ht="12.75" hidden="false" customHeight="true" outlineLevel="0" collapsed="false"/>
    <row r="636" customFormat="false" ht="12.75" hidden="false" customHeight="true" outlineLevel="0" collapsed="false"/>
    <row r="637" customFormat="false" ht="12.75" hidden="false" customHeight="true" outlineLevel="0" collapsed="false"/>
    <row r="638" customFormat="false" ht="12.75" hidden="false" customHeight="true" outlineLevel="0" collapsed="false"/>
    <row r="639" customFormat="false" ht="12.75" hidden="false" customHeight="true" outlineLevel="0" collapsed="false"/>
    <row r="640" customFormat="false" ht="12.75" hidden="false" customHeight="true" outlineLevel="0" collapsed="false"/>
    <row r="641" customFormat="false" ht="12.75" hidden="false" customHeight="true" outlineLevel="0" collapsed="false"/>
    <row r="642" customFormat="false" ht="12.75" hidden="false" customHeight="true" outlineLevel="0" collapsed="false"/>
    <row r="643" customFormat="false" ht="12.75" hidden="false" customHeight="true" outlineLevel="0" collapsed="false"/>
    <row r="644" customFormat="false" ht="12.75" hidden="false" customHeight="true" outlineLevel="0" collapsed="false"/>
    <row r="645" customFormat="false" ht="12.75" hidden="false" customHeight="true" outlineLevel="0" collapsed="false"/>
    <row r="646" customFormat="false" ht="12.75" hidden="false" customHeight="true" outlineLevel="0" collapsed="false"/>
    <row r="647" customFormat="false" ht="12.75" hidden="false" customHeight="true" outlineLevel="0" collapsed="false"/>
    <row r="648" customFormat="false" ht="12.75" hidden="false" customHeight="true" outlineLevel="0" collapsed="false"/>
    <row r="649" customFormat="false" ht="12.75" hidden="false" customHeight="true" outlineLevel="0" collapsed="false"/>
    <row r="650" customFormat="false" ht="12.75" hidden="false" customHeight="true" outlineLevel="0" collapsed="false"/>
    <row r="651" customFormat="false" ht="12.75" hidden="false" customHeight="true" outlineLevel="0" collapsed="false"/>
    <row r="652" customFormat="false" ht="12.75" hidden="false" customHeight="true" outlineLevel="0" collapsed="false"/>
    <row r="653" customFormat="false" ht="12.75" hidden="false" customHeight="true" outlineLevel="0" collapsed="false"/>
    <row r="654" customFormat="false" ht="12.75" hidden="false" customHeight="true" outlineLevel="0" collapsed="false"/>
    <row r="655" customFormat="false" ht="12.75" hidden="false" customHeight="true" outlineLevel="0" collapsed="false"/>
    <row r="656" customFormat="false" ht="12.75" hidden="false" customHeight="true" outlineLevel="0" collapsed="false"/>
    <row r="657" customFormat="false" ht="12.75" hidden="false" customHeight="true" outlineLevel="0" collapsed="false"/>
    <row r="658" customFormat="false" ht="12.75" hidden="false" customHeight="true" outlineLevel="0" collapsed="false"/>
    <row r="659" customFormat="false" ht="12.75" hidden="false" customHeight="true" outlineLevel="0" collapsed="false"/>
    <row r="660" customFormat="false" ht="12.75" hidden="false" customHeight="true" outlineLevel="0" collapsed="false"/>
    <row r="661" customFormat="false" ht="12.75" hidden="false" customHeight="true" outlineLevel="0" collapsed="false"/>
    <row r="662" customFormat="false" ht="12.75" hidden="false" customHeight="true" outlineLevel="0" collapsed="false"/>
    <row r="663" customFormat="false" ht="12.75" hidden="false" customHeight="true" outlineLevel="0" collapsed="false"/>
    <row r="664" customFormat="false" ht="12.75" hidden="false" customHeight="true" outlineLevel="0" collapsed="false"/>
    <row r="665" customFormat="false" ht="12.75" hidden="false" customHeight="true" outlineLevel="0" collapsed="false"/>
    <row r="666" customFormat="false" ht="12.75" hidden="false" customHeight="true" outlineLevel="0" collapsed="false"/>
    <row r="667" customFormat="false" ht="12.75" hidden="false" customHeight="true" outlineLevel="0" collapsed="false"/>
    <row r="668" customFormat="false" ht="12.75" hidden="false" customHeight="true" outlineLevel="0" collapsed="false"/>
    <row r="669" customFormat="false" ht="12.75" hidden="false" customHeight="true" outlineLevel="0" collapsed="false"/>
    <row r="670" customFormat="false" ht="12.75" hidden="false" customHeight="true" outlineLevel="0" collapsed="false"/>
    <row r="671" customFormat="false" ht="12.75" hidden="false" customHeight="true" outlineLevel="0" collapsed="false"/>
    <row r="672" customFormat="false" ht="12.75" hidden="false" customHeight="true" outlineLevel="0" collapsed="false"/>
    <row r="673" customFormat="false" ht="12.75" hidden="false" customHeight="true" outlineLevel="0" collapsed="false"/>
    <row r="674" customFormat="false" ht="12.75" hidden="false" customHeight="true" outlineLevel="0" collapsed="false"/>
    <row r="675" customFormat="false" ht="12.75" hidden="false" customHeight="true" outlineLevel="0" collapsed="false"/>
    <row r="676" customFormat="false" ht="12.75" hidden="false" customHeight="true" outlineLevel="0" collapsed="false"/>
    <row r="677" customFormat="false" ht="12.75" hidden="false" customHeight="true" outlineLevel="0" collapsed="false"/>
    <row r="678" customFormat="false" ht="12.75" hidden="false" customHeight="true" outlineLevel="0" collapsed="false"/>
    <row r="679" customFormat="false" ht="12.75" hidden="false" customHeight="true" outlineLevel="0" collapsed="false"/>
    <row r="680" customFormat="false" ht="12.75" hidden="false" customHeight="true" outlineLevel="0" collapsed="false"/>
    <row r="681" customFormat="false" ht="12.75" hidden="false" customHeight="true" outlineLevel="0" collapsed="false"/>
    <row r="682" customFormat="false" ht="12.75" hidden="false" customHeight="true" outlineLevel="0" collapsed="false"/>
    <row r="683" customFormat="false" ht="12.75" hidden="false" customHeight="true" outlineLevel="0" collapsed="false"/>
    <row r="684" customFormat="false" ht="12.75" hidden="false" customHeight="true" outlineLevel="0" collapsed="false"/>
    <row r="685" customFormat="false" ht="12.75" hidden="false" customHeight="true" outlineLevel="0" collapsed="false"/>
    <row r="686" customFormat="false" ht="12.75" hidden="false" customHeight="true" outlineLevel="0" collapsed="false"/>
    <row r="687" customFormat="false" ht="12.75" hidden="false" customHeight="true" outlineLevel="0" collapsed="false"/>
    <row r="688" customFormat="false" ht="12.75" hidden="false" customHeight="true" outlineLevel="0" collapsed="false"/>
    <row r="689" customFormat="false" ht="12.75" hidden="false" customHeight="true" outlineLevel="0" collapsed="false"/>
    <row r="690" customFormat="false" ht="12.75" hidden="false" customHeight="true" outlineLevel="0" collapsed="false"/>
    <row r="691" customFormat="false" ht="12.75" hidden="false" customHeight="true" outlineLevel="0" collapsed="false"/>
    <row r="692" customFormat="false" ht="12.75" hidden="false" customHeight="true" outlineLevel="0" collapsed="false"/>
    <row r="693" customFormat="false" ht="12.75" hidden="false" customHeight="true" outlineLevel="0" collapsed="false"/>
    <row r="694" customFormat="false" ht="12.75" hidden="false" customHeight="true" outlineLevel="0" collapsed="false"/>
    <row r="695" customFormat="false" ht="12.75" hidden="false" customHeight="true" outlineLevel="0" collapsed="false"/>
    <row r="696" customFormat="false" ht="12.75" hidden="false" customHeight="true" outlineLevel="0" collapsed="false"/>
    <row r="697" customFormat="false" ht="12.75" hidden="false" customHeight="true" outlineLevel="0" collapsed="false"/>
    <row r="698" customFormat="false" ht="12.75" hidden="false" customHeight="true" outlineLevel="0" collapsed="false"/>
    <row r="699" customFormat="false" ht="12.75" hidden="false" customHeight="true" outlineLevel="0" collapsed="false"/>
    <row r="700" customFormat="false" ht="12.75" hidden="false" customHeight="true" outlineLevel="0" collapsed="false"/>
    <row r="701" customFormat="false" ht="12.75" hidden="false" customHeight="true" outlineLevel="0" collapsed="false"/>
    <row r="702" customFormat="false" ht="12.75" hidden="false" customHeight="true" outlineLevel="0" collapsed="false"/>
    <row r="703" customFormat="false" ht="12.75" hidden="false" customHeight="true" outlineLevel="0" collapsed="false"/>
    <row r="704" customFormat="false" ht="12.75" hidden="false" customHeight="true" outlineLevel="0" collapsed="false"/>
    <row r="705" customFormat="false" ht="12.75" hidden="false" customHeight="true" outlineLevel="0" collapsed="false"/>
    <row r="706" customFormat="false" ht="12.75" hidden="false" customHeight="true" outlineLevel="0" collapsed="false"/>
    <row r="707" customFormat="false" ht="12.75" hidden="false" customHeight="true" outlineLevel="0" collapsed="false"/>
    <row r="708" customFormat="false" ht="12.75" hidden="false" customHeight="true" outlineLevel="0" collapsed="false"/>
    <row r="709" customFormat="false" ht="12.75" hidden="false" customHeight="true" outlineLevel="0" collapsed="false"/>
    <row r="710" customFormat="false" ht="12.75" hidden="false" customHeight="true" outlineLevel="0" collapsed="false"/>
    <row r="711" customFormat="false" ht="12.75" hidden="false" customHeight="true" outlineLevel="0" collapsed="false"/>
    <row r="712" customFormat="false" ht="12.75" hidden="false" customHeight="true" outlineLevel="0" collapsed="false"/>
    <row r="713" customFormat="false" ht="12.75" hidden="false" customHeight="true" outlineLevel="0" collapsed="false"/>
    <row r="714" customFormat="false" ht="12.75" hidden="false" customHeight="true" outlineLevel="0" collapsed="false"/>
    <row r="715" customFormat="false" ht="12.75" hidden="false" customHeight="true" outlineLevel="0" collapsed="false"/>
    <row r="716" customFormat="false" ht="12.75" hidden="false" customHeight="true" outlineLevel="0" collapsed="false"/>
    <row r="717" customFormat="false" ht="12.75" hidden="false" customHeight="true" outlineLevel="0" collapsed="false"/>
    <row r="718" customFormat="false" ht="12.75" hidden="false" customHeight="true" outlineLevel="0" collapsed="false"/>
    <row r="719" customFormat="false" ht="12.75" hidden="false" customHeight="true" outlineLevel="0" collapsed="false"/>
    <row r="720" customFormat="false" ht="12.75" hidden="false" customHeight="true" outlineLevel="0" collapsed="false"/>
    <row r="721" customFormat="false" ht="12.75" hidden="false" customHeight="true" outlineLevel="0" collapsed="false"/>
    <row r="722" customFormat="false" ht="12.75" hidden="false" customHeight="true" outlineLevel="0" collapsed="false"/>
    <row r="723" customFormat="false" ht="12.75" hidden="false" customHeight="true" outlineLevel="0" collapsed="false"/>
    <row r="724" customFormat="false" ht="12.75" hidden="false" customHeight="true" outlineLevel="0" collapsed="false"/>
    <row r="725" customFormat="false" ht="12.75" hidden="false" customHeight="true" outlineLevel="0" collapsed="false"/>
    <row r="726" customFormat="false" ht="12.75" hidden="false" customHeight="true" outlineLevel="0" collapsed="false"/>
    <row r="727" customFormat="false" ht="12.75" hidden="false" customHeight="true" outlineLevel="0" collapsed="false"/>
    <row r="728" customFormat="false" ht="12.75" hidden="false" customHeight="true" outlineLevel="0" collapsed="false"/>
    <row r="729" customFormat="false" ht="12.75" hidden="false" customHeight="true" outlineLevel="0" collapsed="false"/>
    <row r="730" customFormat="false" ht="12.75" hidden="false" customHeight="true" outlineLevel="0" collapsed="false"/>
    <row r="731" customFormat="false" ht="12.75" hidden="false" customHeight="true" outlineLevel="0" collapsed="false"/>
    <row r="732" customFormat="false" ht="12.75" hidden="false" customHeight="true" outlineLevel="0" collapsed="false"/>
    <row r="733" customFormat="false" ht="12.75" hidden="false" customHeight="true" outlineLevel="0" collapsed="false"/>
    <row r="734" customFormat="false" ht="12.75" hidden="false" customHeight="true" outlineLevel="0" collapsed="false"/>
    <row r="735" customFormat="false" ht="12.75" hidden="false" customHeight="true" outlineLevel="0" collapsed="false"/>
    <row r="736" customFormat="false" ht="12.75" hidden="false" customHeight="true" outlineLevel="0" collapsed="false"/>
    <row r="737" customFormat="false" ht="12.75" hidden="false" customHeight="true" outlineLevel="0" collapsed="false"/>
    <row r="738" customFormat="false" ht="12.75" hidden="false" customHeight="true" outlineLevel="0" collapsed="false"/>
    <row r="739" customFormat="false" ht="12.75" hidden="false" customHeight="true" outlineLevel="0" collapsed="false"/>
    <row r="740" customFormat="false" ht="12.75" hidden="false" customHeight="true" outlineLevel="0" collapsed="false"/>
    <row r="741" customFormat="false" ht="12.75" hidden="false" customHeight="true" outlineLevel="0" collapsed="false"/>
    <row r="742" customFormat="false" ht="12.75" hidden="false" customHeight="true" outlineLevel="0" collapsed="false"/>
    <row r="743" customFormat="false" ht="12.75" hidden="false" customHeight="true" outlineLevel="0" collapsed="false"/>
    <row r="744" customFormat="false" ht="12.75" hidden="false" customHeight="true" outlineLevel="0" collapsed="false"/>
    <row r="745" customFormat="false" ht="12.75" hidden="false" customHeight="true" outlineLevel="0" collapsed="false"/>
    <row r="746" customFormat="false" ht="12.75" hidden="false" customHeight="true" outlineLevel="0" collapsed="false"/>
    <row r="747" customFormat="false" ht="12.75" hidden="false" customHeight="true" outlineLevel="0" collapsed="false"/>
    <row r="748" customFormat="false" ht="12.75" hidden="false" customHeight="true" outlineLevel="0" collapsed="false"/>
    <row r="749" customFormat="false" ht="12.75" hidden="false" customHeight="true" outlineLevel="0" collapsed="false"/>
    <row r="750" customFormat="false" ht="12.75" hidden="false" customHeight="true" outlineLevel="0" collapsed="false"/>
    <row r="751" customFormat="false" ht="12.75" hidden="false" customHeight="true" outlineLevel="0" collapsed="false"/>
    <row r="752" customFormat="false" ht="12.75" hidden="false" customHeight="true" outlineLevel="0" collapsed="false"/>
    <row r="753" customFormat="false" ht="12.75" hidden="false" customHeight="true" outlineLevel="0" collapsed="false"/>
    <row r="754" customFormat="false" ht="12.75" hidden="false" customHeight="true" outlineLevel="0" collapsed="false"/>
    <row r="755" customFormat="false" ht="12.75" hidden="false" customHeight="true" outlineLevel="0" collapsed="false"/>
    <row r="756" customFormat="false" ht="12.75" hidden="false" customHeight="true" outlineLevel="0" collapsed="false"/>
    <row r="757" customFormat="false" ht="12.75" hidden="false" customHeight="true" outlineLevel="0" collapsed="false"/>
    <row r="758" customFormat="false" ht="12.75" hidden="false" customHeight="true" outlineLevel="0" collapsed="false"/>
    <row r="759" customFormat="false" ht="12.75" hidden="false" customHeight="true" outlineLevel="0" collapsed="false"/>
    <row r="760" customFormat="false" ht="12.75" hidden="false" customHeight="true" outlineLevel="0" collapsed="false"/>
    <row r="761" customFormat="false" ht="12.75" hidden="false" customHeight="true" outlineLevel="0" collapsed="false"/>
    <row r="762" customFormat="false" ht="12.75" hidden="false" customHeight="true" outlineLevel="0" collapsed="false"/>
    <row r="763" customFormat="false" ht="12.75" hidden="false" customHeight="true" outlineLevel="0" collapsed="false"/>
    <row r="764" customFormat="false" ht="12.75" hidden="false" customHeight="true" outlineLevel="0" collapsed="false"/>
    <row r="765" customFormat="false" ht="12.75" hidden="false" customHeight="true" outlineLevel="0" collapsed="false"/>
    <row r="766" customFormat="false" ht="12.75" hidden="false" customHeight="true" outlineLevel="0" collapsed="false"/>
    <row r="767" customFormat="false" ht="12.75" hidden="false" customHeight="true" outlineLevel="0" collapsed="false"/>
    <row r="768" customFormat="false" ht="12.75" hidden="false" customHeight="true" outlineLevel="0" collapsed="false"/>
    <row r="769" customFormat="false" ht="12.75" hidden="false" customHeight="true" outlineLevel="0" collapsed="false"/>
    <row r="770" customFormat="false" ht="12.75" hidden="false" customHeight="true" outlineLevel="0" collapsed="false"/>
    <row r="771" customFormat="false" ht="12.75" hidden="false" customHeight="true" outlineLevel="0" collapsed="false"/>
    <row r="772" customFormat="false" ht="12.75" hidden="false" customHeight="true" outlineLevel="0" collapsed="false"/>
    <row r="773" customFormat="false" ht="12.75" hidden="false" customHeight="true" outlineLevel="0" collapsed="false"/>
    <row r="774" customFormat="false" ht="12.75" hidden="false" customHeight="true" outlineLevel="0" collapsed="false"/>
    <row r="775" customFormat="false" ht="12.75" hidden="false" customHeight="true" outlineLevel="0" collapsed="false"/>
    <row r="776" customFormat="false" ht="12.75" hidden="false" customHeight="true" outlineLevel="0" collapsed="false"/>
    <row r="777" customFormat="false" ht="12.75" hidden="false" customHeight="true" outlineLevel="0" collapsed="false"/>
    <row r="778" customFormat="false" ht="12.75" hidden="false" customHeight="true" outlineLevel="0" collapsed="false"/>
    <row r="779" customFormat="false" ht="12.75" hidden="false" customHeight="true" outlineLevel="0" collapsed="false"/>
    <row r="780" customFormat="false" ht="12.75" hidden="false" customHeight="true" outlineLevel="0" collapsed="false"/>
    <row r="781" customFormat="false" ht="12.75" hidden="false" customHeight="true" outlineLevel="0" collapsed="false"/>
    <row r="782" customFormat="false" ht="12.75" hidden="false" customHeight="true" outlineLevel="0" collapsed="false"/>
    <row r="783" customFormat="false" ht="12.75" hidden="false" customHeight="true" outlineLevel="0" collapsed="false"/>
    <row r="784" customFormat="false" ht="12.75" hidden="false" customHeight="true" outlineLevel="0" collapsed="false"/>
    <row r="785" customFormat="false" ht="12.75" hidden="false" customHeight="true" outlineLevel="0" collapsed="false"/>
    <row r="786" customFormat="false" ht="12.75" hidden="false" customHeight="true" outlineLevel="0" collapsed="false"/>
    <row r="787" customFormat="false" ht="12.75" hidden="false" customHeight="true" outlineLevel="0" collapsed="false"/>
    <row r="788" customFormat="false" ht="12.75" hidden="false" customHeight="true" outlineLevel="0" collapsed="false"/>
    <row r="789" customFormat="false" ht="12.75" hidden="false" customHeight="true" outlineLevel="0" collapsed="false"/>
    <row r="790" customFormat="false" ht="12.75" hidden="false" customHeight="true" outlineLevel="0" collapsed="false"/>
    <row r="791" customFormat="false" ht="12.75" hidden="false" customHeight="true" outlineLevel="0" collapsed="false"/>
    <row r="792" customFormat="false" ht="12.75" hidden="false" customHeight="true" outlineLevel="0" collapsed="false"/>
    <row r="793" customFormat="false" ht="12.75" hidden="false" customHeight="true" outlineLevel="0" collapsed="false"/>
    <row r="794" customFormat="false" ht="12.75" hidden="false" customHeight="true" outlineLevel="0" collapsed="false"/>
    <row r="795" customFormat="false" ht="12.75" hidden="false" customHeight="true" outlineLevel="0" collapsed="false"/>
    <row r="796" customFormat="false" ht="12.75" hidden="false" customHeight="true" outlineLevel="0" collapsed="false"/>
    <row r="797" customFormat="false" ht="12.75" hidden="false" customHeight="true" outlineLevel="0" collapsed="false"/>
    <row r="798" customFormat="false" ht="12.75" hidden="false" customHeight="true" outlineLevel="0" collapsed="false"/>
    <row r="799" customFormat="false" ht="12.75" hidden="false" customHeight="true" outlineLevel="0" collapsed="false"/>
    <row r="800" customFormat="false" ht="12.75" hidden="false" customHeight="true" outlineLevel="0" collapsed="false"/>
    <row r="801" customFormat="false" ht="12.75" hidden="false" customHeight="true" outlineLevel="0" collapsed="false"/>
    <row r="802" customFormat="false" ht="12.75" hidden="false" customHeight="true" outlineLevel="0" collapsed="false"/>
    <row r="803" customFormat="false" ht="12.75" hidden="false" customHeight="true" outlineLevel="0" collapsed="false"/>
    <row r="804" customFormat="false" ht="12.75" hidden="false" customHeight="true" outlineLevel="0" collapsed="false"/>
    <row r="805" customFormat="false" ht="12.75" hidden="false" customHeight="true" outlineLevel="0" collapsed="false"/>
    <row r="806" customFormat="false" ht="12.75" hidden="false" customHeight="true" outlineLevel="0" collapsed="false"/>
    <row r="807" customFormat="false" ht="12.75" hidden="false" customHeight="true" outlineLevel="0" collapsed="false"/>
    <row r="808" customFormat="false" ht="12.75" hidden="false" customHeight="true" outlineLevel="0" collapsed="false"/>
    <row r="809" customFormat="false" ht="12.75" hidden="false" customHeight="true" outlineLevel="0" collapsed="false"/>
    <row r="810" customFormat="false" ht="12.75" hidden="false" customHeight="true" outlineLevel="0" collapsed="false"/>
    <row r="811" customFormat="false" ht="12.75" hidden="false" customHeight="true" outlineLevel="0" collapsed="false"/>
    <row r="812" customFormat="false" ht="12.75" hidden="false" customHeight="true" outlineLevel="0" collapsed="false"/>
    <row r="813" customFormat="false" ht="12.75" hidden="false" customHeight="true" outlineLevel="0" collapsed="false"/>
    <row r="814" customFormat="false" ht="12.75" hidden="false" customHeight="true" outlineLevel="0" collapsed="false"/>
    <row r="815" customFormat="false" ht="12.75" hidden="false" customHeight="true" outlineLevel="0" collapsed="false"/>
    <row r="816" customFormat="false" ht="12.75" hidden="false" customHeight="true" outlineLevel="0" collapsed="false"/>
    <row r="817" customFormat="false" ht="12.75" hidden="false" customHeight="true" outlineLevel="0" collapsed="false"/>
    <row r="818" customFormat="false" ht="12.75" hidden="false" customHeight="true" outlineLevel="0" collapsed="false"/>
    <row r="819" customFormat="false" ht="12.75" hidden="false" customHeight="true" outlineLevel="0" collapsed="false"/>
    <row r="820" customFormat="false" ht="12.75" hidden="false" customHeight="true" outlineLevel="0" collapsed="false"/>
    <row r="821" customFormat="false" ht="12.75" hidden="false" customHeight="true" outlineLevel="0" collapsed="false"/>
    <row r="822" customFormat="false" ht="12.75" hidden="false" customHeight="true" outlineLevel="0" collapsed="false"/>
    <row r="823" customFormat="false" ht="12.75" hidden="false" customHeight="true" outlineLevel="0" collapsed="false"/>
    <row r="824" customFormat="false" ht="12.75" hidden="false" customHeight="true" outlineLevel="0" collapsed="false"/>
    <row r="825" customFormat="false" ht="12.75" hidden="false" customHeight="true" outlineLevel="0" collapsed="false"/>
    <row r="826" customFormat="false" ht="12.75" hidden="false" customHeight="true" outlineLevel="0" collapsed="false"/>
    <row r="827" customFormat="false" ht="12.75" hidden="false" customHeight="true" outlineLevel="0" collapsed="false"/>
    <row r="828" customFormat="false" ht="12.75" hidden="false" customHeight="true" outlineLevel="0" collapsed="false"/>
    <row r="829" customFormat="false" ht="12.75" hidden="false" customHeight="true" outlineLevel="0" collapsed="false"/>
    <row r="830" customFormat="false" ht="12.75" hidden="false" customHeight="true" outlineLevel="0" collapsed="false"/>
    <row r="831" customFormat="false" ht="12.75" hidden="false" customHeight="true" outlineLevel="0" collapsed="false"/>
    <row r="832" customFormat="false" ht="12.75" hidden="false" customHeight="true" outlineLevel="0" collapsed="false"/>
    <row r="833" customFormat="false" ht="12.75" hidden="false" customHeight="true" outlineLevel="0" collapsed="false"/>
    <row r="834" customFormat="false" ht="12.75" hidden="false" customHeight="true" outlineLevel="0" collapsed="false"/>
    <row r="835" customFormat="false" ht="12.75" hidden="false" customHeight="true" outlineLevel="0" collapsed="false"/>
    <row r="836" customFormat="false" ht="12.75" hidden="false" customHeight="true" outlineLevel="0" collapsed="false"/>
    <row r="837" customFormat="false" ht="12.75" hidden="false" customHeight="true" outlineLevel="0" collapsed="false"/>
    <row r="838" customFormat="false" ht="12.75" hidden="false" customHeight="true" outlineLevel="0" collapsed="false"/>
    <row r="839" customFormat="false" ht="12.75" hidden="false" customHeight="true" outlineLevel="0" collapsed="false"/>
    <row r="840" customFormat="false" ht="12.75" hidden="false" customHeight="true" outlineLevel="0" collapsed="false"/>
    <row r="841" customFormat="false" ht="12.75" hidden="false" customHeight="true" outlineLevel="0" collapsed="false"/>
    <row r="842" customFormat="false" ht="12.75" hidden="false" customHeight="true" outlineLevel="0" collapsed="false"/>
    <row r="843" customFormat="false" ht="12.75" hidden="false" customHeight="true" outlineLevel="0" collapsed="false"/>
    <row r="844" customFormat="false" ht="12.75" hidden="false" customHeight="true" outlineLevel="0" collapsed="false"/>
    <row r="845" customFormat="false" ht="12.75" hidden="false" customHeight="true" outlineLevel="0" collapsed="false"/>
    <row r="846" customFormat="false" ht="12.75" hidden="false" customHeight="true" outlineLevel="0" collapsed="false"/>
    <row r="847" customFormat="false" ht="12.75" hidden="false" customHeight="true" outlineLevel="0" collapsed="false"/>
    <row r="848" customFormat="false" ht="12.75" hidden="false" customHeight="true" outlineLevel="0" collapsed="false"/>
    <row r="849" customFormat="false" ht="12.75" hidden="false" customHeight="true" outlineLevel="0" collapsed="false"/>
    <row r="850" customFormat="false" ht="12.75" hidden="false" customHeight="true" outlineLevel="0" collapsed="false"/>
    <row r="851" customFormat="false" ht="12.75" hidden="false" customHeight="true" outlineLevel="0" collapsed="false"/>
    <row r="852" customFormat="false" ht="12.75" hidden="false" customHeight="true" outlineLevel="0" collapsed="false"/>
    <row r="853" customFormat="false" ht="12.75" hidden="false" customHeight="true" outlineLevel="0" collapsed="false"/>
    <row r="854" customFormat="false" ht="12.75" hidden="false" customHeight="true" outlineLevel="0" collapsed="false"/>
    <row r="855" customFormat="false" ht="12.75" hidden="false" customHeight="true" outlineLevel="0" collapsed="false"/>
    <row r="856" customFormat="false" ht="12.75" hidden="false" customHeight="true" outlineLevel="0" collapsed="false"/>
    <row r="857" customFormat="false" ht="12.75" hidden="false" customHeight="true" outlineLevel="0" collapsed="false"/>
    <row r="858" customFormat="false" ht="12.75" hidden="false" customHeight="true" outlineLevel="0" collapsed="false"/>
    <row r="859" customFormat="false" ht="12.75" hidden="false" customHeight="true" outlineLevel="0" collapsed="false"/>
    <row r="860" customFormat="false" ht="12.75" hidden="false" customHeight="true" outlineLevel="0" collapsed="false"/>
    <row r="861" customFormat="false" ht="12.75" hidden="false" customHeight="true" outlineLevel="0" collapsed="false"/>
    <row r="862" customFormat="false" ht="12.75" hidden="false" customHeight="true" outlineLevel="0" collapsed="false"/>
    <row r="863" customFormat="false" ht="12.75" hidden="false" customHeight="true" outlineLevel="0" collapsed="false"/>
    <row r="864" customFormat="false" ht="12.75" hidden="false" customHeight="true" outlineLevel="0" collapsed="false"/>
    <row r="865" customFormat="false" ht="12.75" hidden="false" customHeight="true" outlineLevel="0" collapsed="false"/>
    <row r="866" customFormat="false" ht="12.75" hidden="false" customHeight="true" outlineLevel="0" collapsed="false"/>
    <row r="867" customFormat="false" ht="12.75" hidden="false" customHeight="true" outlineLevel="0" collapsed="false"/>
    <row r="868" customFormat="false" ht="12.75" hidden="false" customHeight="true" outlineLevel="0" collapsed="false"/>
    <row r="869" customFormat="false" ht="12.75" hidden="false" customHeight="true" outlineLevel="0" collapsed="false"/>
    <row r="870" customFormat="false" ht="12.75" hidden="false" customHeight="true" outlineLevel="0" collapsed="false"/>
    <row r="871" customFormat="false" ht="12.75" hidden="false" customHeight="true" outlineLevel="0" collapsed="false"/>
    <row r="872" customFormat="false" ht="12.75" hidden="false" customHeight="true" outlineLevel="0" collapsed="false"/>
    <row r="873" customFormat="false" ht="12.75" hidden="false" customHeight="true" outlineLevel="0" collapsed="false"/>
    <row r="874" customFormat="false" ht="12.75" hidden="false" customHeight="true" outlineLevel="0" collapsed="false"/>
    <row r="875" customFormat="false" ht="12.75" hidden="false" customHeight="true" outlineLevel="0" collapsed="false"/>
    <row r="876" customFormat="false" ht="12.75" hidden="false" customHeight="true" outlineLevel="0" collapsed="false"/>
    <row r="877" customFormat="false" ht="12.75" hidden="false" customHeight="true" outlineLevel="0" collapsed="false"/>
    <row r="878" customFormat="false" ht="12.75" hidden="false" customHeight="true" outlineLevel="0" collapsed="false"/>
    <row r="879" customFormat="false" ht="12.75" hidden="false" customHeight="true" outlineLevel="0" collapsed="false"/>
    <row r="880" customFormat="false" ht="12.75" hidden="false" customHeight="true" outlineLevel="0" collapsed="false"/>
    <row r="881" customFormat="false" ht="12.75" hidden="false" customHeight="true" outlineLevel="0" collapsed="false"/>
    <row r="882" customFormat="false" ht="12.75" hidden="false" customHeight="true" outlineLevel="0" collapsed="false"/>
    <row r="883" customFormat="false" ht="12.75" hidden="false" customHeight="true" outlineLevel="0" collapsed="false"/>
    <row r="884" customFormat="false" ht="12.75" hidden="false" customHeight="true" outlineLevel="0" collapsed="false"/>
    <row r="885" customFormat="false" ht="12.75" hidden="false" customHeight="true" outlineLevel="0" collapsed="false"/>
    <row r="886" customFormat="false" ht="12.75" hidden="false" customHeight="true" outlineLevel="0" collapsed="false"/>
    <row r="887" customFormat="false" ht="12.75" hidden="false" customHeight="true" outlineLevel="0" collapsed="false"/>
    <row r="888" customFormat="false" ht="12.75" hidden="false" customHeight="true" outlineLevel="0" collapsed="false"/>
    <row r="889" customFormat="false" ht="12.75" hidden="false" customHeight="true" outlineLevel="0" collapsed="false"/>
    <row r="890" customFormat="false" ht="12.75" hidden="false" customHeight="true" outlineLevel="0" collapsed="false"/>
    <row r="891" customFormat="false" ht="12.75" hidden="false" customHeight="true" outlineLevel="0" collapsed="false"/>
    <row r="892" customFormat="false" ht="12.75" hidden="false" customHeight="true" outlineLevel="0" collapsed="false"/>
    <row r="893" customFormat="false" ht="12.75" hidden="false" customHeight="true" outlineLevel="0" collapsed="false"/>
    <row r="894" customFormat="false" ht="12.75" hidden="false" customHeight="true" outlineLevel="0" collapsed="false"/>
    <row r="895" customFormat="false" ht="12.75" hidden="false" customHeight="true" outlineLevel="0" collapsed="false"/>
    <row r="896" customFormat="false" ht="12.75" hidden="false" customHeight="true" outlineLevel="0" collapsed="false"/>
    <row r="897" customFormat="false" ht="12.75" hidden="false" customHeight="true" outlineLevel="0" collapsed="false"/>
    <row r="898" customFormat="false" ht="12.75" hidden="false" customHeight="true" outlineLevel="0" collapsed="false"/>
    <row r="899" customFormat="false" ht="12.75" hidden="false" customHeight="true" outlineLevel="0" collapsed="false"/>
    <row r="900" customFormat="false" ht="12.75" hidden="false" customHeight="true" outlineLevel="0" collapsed="false"/>
    <row r="901" customFormat="false" ht="12.75" hidden="false" customHeight="true" outlineLevel="0" collapsed="false"/>
    <row r="902" customFormat="false" ht="12.75" hidden="false" customHeight="true" outlineLevel="0" collapsed="false"/>
    <row r="903" customFormat="false" ht="12.75" hidden="false" customHeight="true" outlineLevel="0" collapsed="false"/>
    <row r="904" customFormat="false" ht="12.75" hidden="false" customHeight="true" outlineLevel="0" collapsed="false"/>
    <row r="905" customFormat="false" ht="12.75" hidden="false" customHeight="true" outlineLevel="0" collapsed="false"/>
    <row r="906" customFormat="false" ht="12.75" hidden="false" customHeight="true" outlineLevel="0" collapsed="false"/>
    <row r="907" customFormat="false" ht="12.75" hidden="false" customHeight="true" outlineLevel="0" collapsed="false"/>
    <row r="908" customFormat="false" ht="12.75" hidden="false" customHeight="true" outlineLevel="0" collapsed="false"/>
    <row r="909" customFormat="false" ht="12.75" hidden="false" customHeight="true" outlineLevel="0" collapsed="false"/>
    <row r="910" customFormat="false" ht="12.75" hidden="false" customHeight="true" outlineLevel="0" collapsed="false"/>
    <row r="911" customFormat="false" ht="12.75" hidden="false" customHeight="true" outlineLevel="0" collapsed="false"/>
    <row r="912" customFormat="false" ht="12.75" hidden="false" customHeight="true" outlineLevel="0" collapsed="false"/>
    <row r="913" customFormat="false" ht="12.75" hidden="false" customHeight="true" outlineLevel="0" collapsed="false"/>
    <row r="914" customFormat="false" ht="12.75" hidden="false" customHeight="true" outlineLevel="0" collapsed="false"/>
    <row r="915" customFormat="false" ht="12.75" hidden="false" customHeight="true" outlineLevel="0" collapsed="false"/>
    <row r="916" customFormat="false" ht="12.75" hidden="false" customHeight="true" outlineLevel="0" collapsed="false"/>
    <row r="917" customFormat="false" ht="12.75" hidden="false" customHeight="true" outlineLevel="0" collapsed="false"/>
    <row r="918" customFormat="false" ht="12.75" hidden="false" customHeight="true" outlineLevel="0" collapsed="false"/>
    <row r="919" customFormat="false" ht="12.75" hidden="false" customHeight="true" outlineLevel="0" collapsed="false"/>
    <row r="920" customFormat="false" ht="12.75" hidden="false" customHeight="true" outlineLevel="0" collapsed="false"/>
    <row r="921" customFormat="false" ht="12.75" hidden="false" customHeight="true" outlineLevel="0" collapsed="false"/>
    <row r="922" customFormat="false" ht="12.75" hidden="false" customHeight="true" outlineLevel="0" collapsed="false"/>
    <row r="923" customFormat="false" ht="12.75" hidden="false" customHeight="true" outlineLevel="0" collapsed="false"/>
    <row r="924" customFormat="false" ht="12.75" hidden="false" customHeight="true" outlineLevel="0" collapsed="false"/>
    <row r="925" customFormat="false" ht="12.75" hidden="false" customHeight="true" outlineLevel="0" collapsed="false"/>
    <row r="926" customFormat="false" ht="12.75" hidden="false" customHeight="true" outlineLevel="0" collapsed="false"/>
    <row r="927" customFormat="false" ht="12.75" hidden="false" customHeight="true" outlineLevel="0" collapsed="false"/>
    <row r="928" customFormat="false" ht="12.75" hidden="false" customHeight="true" outlineLevel="0" collapsed="false"/>
    <row r="929" customFormat="false" ht="12.75" hidden="false" customHeight="true" outlineLevel="0" collapsed="false"/>
    <row r="930" customFormat="false" ht="12.75" hidden="false" customHeight="true" outlineLevel="0" collapsed="false"/>
    <row r="931" customFormat="false" ht="12.75" hidden="false" customHeight="true" outlineLevel="0" collapsed="false"/>
    <row r="932" customFormat="false" ht="12.75" hidden="false" customHeight="true" outlineLevel="0" collapsed="false"/>
    <row r="933" customFormat="false" ht="12.75" hidden="false" customHeight="true" outlineLevel="0" collapsed="false"/>
    <row r="934" customFormat="false" ht="12.75" hidden="false" customHeight="true" outlineLevel="0" collapsed="false"/>
    <row r="935" customFormat="false" ht="12.75" hidden="false" customHeight="true" outlineLevel="0" collapsed="false"/>
    <row r="936" customFormat="false" ht="12.75" hidden="false" customHeight="true" outlineLevel="0" collapsed="false"/>
    <row r="937" customFormat="false" ht="12.75" hidden="false" customHeight="true" outlineLevel="0" collapsed="false"/>
    <row r="938" customFormat="false" ht="12.75" hidden="false" customHeight="true" outlineLevel="0" collapsed="false"/>
    <row r="939" customFormat="false" ht="12.75" hidden="false" customHeight="true" outlineLevel="0" collapsed="false"/>
    <row r="940" customFormat="false" ht="12.75" hidden="false" customHeight="true" outlineLevel="0" collapsed="false"/>
    <row r="941" customFormat="false" ht="12.75" hidden="false" customHeight="true" outlineLevel="0" collapsed="false"/>
    <row r="942" customFormat="false" ht="12.75" hidden="false" customHeight="true" outlineLevel="0" collapsed="false"/>
    <row r="943" customFormat="false" ht="12.75" hidden="false" customHeight="true" outlineLevel="0" collapsed="false"/>
    <row r="944" customFormat="false" ht="12.75" hidden="false" customHeight="true" outlineLevel="0" collapsed="false"/>
    <row r="945" customFormat="false" ht="12.75" hidden="false" customHeight="true" outlineLevel="0" collapsed="false"/>
    <row r="946" customFormat="false" ht="12.75" hidden="false" customHeight="true" outlineLevel="0" collapsed="false"/>
    <row r="947" customFormat="false" ht="12.75" hidden="false" customHeight="true" outlineLevel="0" collapsed="false"/>
    <row r="948" customFormat="false" ht="12.75" hidden="false" customHeight="true" outlineLevel="0" collapsed="false"/>
    <row r="949" customFormat="false" ht="12.75" hidden="false" customHeight="true" outlineLevel="0" collapsed="false"/>
    <row r="950" customFormat="false" ht="12.75" hidden="false" customHeight="true" outlineLevel="0" collapsed="false"/>
    <row r="951" customFormat="false" ht="12.75" hidden="false" customHeight="true" outlineLevel="0" collapsed="false"/>
    <row r="952" customFormat="false" ht="12.75" hidden="false" customHeight="true" outlineLevel="0" collapsed="false"/>
    <row r="953" customFormat="false" ht="12.75" hidden="false" customHeight="true" outlineLevel="0" collapsed="false"/>
    <row r="954" customFormat="false" ht="12.75" hidden="false" customHeight="true" outlineLevel="0" collapsed="false"/>
    <row r="955" customFormat="false" ht="12.75" hidden="false" customHeight="true" outlineLevel="0" collapsed="false"/>
    <row r="956" customFormat="false" ht="12.75" hidden="false" customHeight="true" outlineLevel="0" collapsed="false"/>
    <row r="957" customFormat="false" ht="12.75" hidden="false" customHeight="true" outlineLevel="0" collapsed="false"/>
    <row r="958" customFormat="false" ht="12.75" hidden="false" customHeight="true" outlineLevel="0" collapsed="false"/>
    <row r="959" customFormat="false" ht="12.75" hidden="false" customHeight="true" outlineLevel="0" collapsed="false"/>
    <row r="960" customFormat="false" ht="12.75" hidden="false" customHeight="true" outlineLevel="0" collapsed="false"/>
    <row r="961" customFormat="false" ht="12.75" hidden="false" customHeight="true" outlineLevel="0" collapsed="false"/>
    <row r="962" customFormat="false" ht="12.75" hidden="false" customHeight="true" outlineLevel="0" collapsed="false"/>
    <row r="963" customFormat="false" ht="12.75" hidden="false" customHeight="true" outlineLevel="0" collapsed="false"/>
    <row r="964" customFormat="false" ht="12.75" hidden="false" customHeight="true" outlineLevel="0" collapsed="false"/>
    <row r="965" customFormat="false" ht="12.75" hidden="false" customHeight="true" outlineLevel="0" collapsed="false"/>
    <row r="966" customFormat="false" ht="12.75" hidden="false" customHeight="true" outlineLevel="0" collapsed="false"/>
    <row r="967" customFormat="false" ht="12.75" hidden="false" customHeight="true" outlineLevel="0" collapsed="false"/>
    <row r="968" customFormat="false" ht="12.75" hidden="false" customHeight="true" outlineLevel="0" collapsed="false"/>
    <row r="969" customFormat="false" ht="12.75" hidden="false" customHeight="true" outlineLevel="0" collapsed="false"/>
    <row r="970" customFormat="false" ht="12.75" hidden="false" customHeight="true" outlineLevel="0" collapsed="false"/>
    <row r="971" customFormat="false" ht="12.75" hidden="false" customHeight="true" outlineLevel="0" collapsed="false"/>
    <row r="972" customFormat="false" ht="12.75" hidden="false" customHeight="true" outlineLevel="0" collapsed="false"/>
    <row r="973" customFormat="false" ht="12.75" hidden="false" customHeight="true" outlineLevel="0" collapsed="false"/>
    <row r="974" customFormat="false" ht="12.75" hidden="false" customHeight="true" outlineLevel="0" collapsed="false"/>
    <row r="975" customFormat="false" ht="12.75" hidden="false" customHeight="true" outlineLevel="0" collapsed="false"/>
    <row r="976" customFormat="false" ht="12.75" hidden="false" customHeight="true" outlineLevel="0" collapsed="false"/>
    <row r="977" customFormat="false" ht="12.75" hidden="false" customHeight="true" outlineLevel="0" collapsed="false"/>
    <row r="978" customFormat="false" ht="12.75" hidden="false" customHeight="true" outlineLevel="0" collapsed="false"/>
    <row r="979" customFormat="false" ht="12.75" hidden="false" customHeight="true" outlineLevel="0" collapsed="false"/>
    <row r="980" customFormat="false" ht="12.75" hidden="false" customHeight="true" outlineLevel="0" collapsed="false"/>
    <row r="981" customFormat="false" ht="12.75" hidden="false" customHeight="true" outlineLevel="0" collapsed="false"/>
    <row r="982" customFormat="false" ht="12.75" hidden="false" customHeight="true" outlineLevel="0" collapsed="false"/>
    <row r="983" customFormat="false" ht="12.75" hidden="false" customHeight="true" outlineLevel="0" collapsed="false"/>
    <row r="984" customFormat="false" ht="12.75" hidden="false" customHeight="true" outlineLevel="0" collapsed="false"/>
    <row r="985" customFormat="false" ht="12.75" hidden="false" customHeight="true" outlineLevel="0" collapsed="false"/>
    <row r="986" customFormat="false" ht="12.75" hidden="false" customHeight="true" outlineLevel="0" collapsed="false"/>
    <row r="987" customFormat="false" ht="12.75" hidden="false" customHeight="true" outlineLevel="0" collapsed="false"/>
    <row r="988" customFormat="false" ht="12.75" hidden="false" customHeight="true" outlineLevel="0" collapsed="false"/>
    <row r="989" customFormat="false" ht="12.75" hidden="false" customHeight="true" outlineLevel="0" collapsed="false"/>
    <row r="990" customFormat="false" ht="12.75" hidden="false" customHeight="true" outlineLevel="0" collapsed="false"/>
    <row r="991" customFormat="false" ht="12.75" hidden="false" customHeight="true" outlineLevel="0" collapsed="false"/>
    <row r="992" customFormat="false" ht="12.75" hidden="false" customHeight="true" outlineLevel="0" collapsed="false"/>
    <row r="993" customFormat="false" ht="12.75" hidden="false" customHeight="true" outlineLevel="0" collapsed="false"/>
    <row r="994" customFormat="false" ht="12.75" hidden="false" customHeight="true" outlineLevel="0" collapsed="false"/>
    <row r="995" customFormat="false" ht="12.75" hidden="false" customHeight="true" outlineLevel="0" collapsed="false"/>
    <row r="996" customFormat="false" ht="12.75" hidden="false" customHeight="true" outlineLevel="0" collapsed="false"/>
    <row r="997" customFormat="false" ht="12.75" hidden="false" customHeight="true" outlineLevel="0" collapsed="false"/>
    <row r="998" customFormat="false" ht="12.75" hidden="false" customHeight="true" outlineLevel="0" collapsed="false"/>
    <row r="999" customFormat="false" ht="12.75" hidden="false" customHeight="true" outlineLevel="0" collapsed="false"/>
    <row r="1000" customFormat="false" ht="12.75" hidden="false" customHeight="true" outlineLevel="0" collapsed="false"/>
    <row r="1001" customFormat="false" ht="12.75" hidden="false" customHeight="true" outlineLevel="0" collapsed="false"/>
    <row r="1002" customFormat="false" ht="12.75" hidden="false" customHeight="true" outlineLevel="0" collapsed="false"/>
  </sheetData>
  <autoFilter ref="B2:X33"/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K3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12" activeCellId="0" sqref="E12"/>
    </sheetView>
  </sheetViews>
  <sheetFormatPr defaultRowHeight="15" zeroHeight="false" outlineLevelRow="0" outlineLevelCol="0"/>
  <cols>
    <col collapsed="false" customWidth="true" hidden="false" outlineLevel="0" max="1" min="1" style="0" width="3.64"/>
    <col collapsed="false" customWidth="true" hidden="false" outlineLevel="0" max="2" min="2" style="0" width="13.5"/>
    <col collapsed="false" customWidth="true" hidden="false" outlineLevel="0" max="3" min="3" style="0" width="9.72"/>
    <col collapsed="false" customWidth="true" hidden="false" outlineLevel="0" max="4" min="4" style="0" width="10.53"/>
    <col collapsed="false" customWidth="true" hidden="false" outlineLevel="0" max="5" min="5" style="0" width="13.36"/>
    <col collapsed="false" customWidth="true" hidden="false" outlineLevel="0" max="6" min="6" style="0" width="14.37"/>
    <col collapsed="false" customWidth="true" hidden="true" outlineLevel="0" max="15" min="7" style="0" width="12.29"/>
    <col collapsed="false" customWidth="true" hidden="true" outlineLevel="0" max="16" min="16" style="0" width="12.15"/>
    <col collapsed="false" customWidth="true" hidden="false" outlineLevel="0" max="17" min="17" style="0" width="18.22"/>
    <col collapsed="false" customWidth="true" hidden="false" outlineLevel="0" max="18" min="18" style="0" width="16.2"/>
    <col collapsed="false" customWidth="true" hidden="false" outlineLevel="0" max="19" min="19" style="0" width="16.6"/>
    <col collapsed="false" customWidth="true" hidden="false" outlineLevel="0" max="20" min="20" style="0" width="17.14"/>
    <col collapsed="false" customWidth="true" hidden="false" outlineLevel="0" max="27" min="21" style="0" width="19.04"/>
    <col collapsed="false" customWidth="true" hidden="false" outlineLevel="0" max="28" min="28" style="0" width="19.84"/>
    <col collapsed="false" customWidth="true" hidden="false" outlineLevel="0" max="37" min="29" style="0" width="9.85"/>
    <col collapsed="false" customWidth="true" hidden="false" outlineLevel="0" max="1025" min="38" style="0" width="16.2"/>
  </cols>
  <sheetData>
    <row r="1" customFormat="false" ht="12.75" hidden="false" customHeight="true" outlineLevel="0" collapsed="false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customFormat="false" ht="50.1" hidden="false" customHeight="true" outlineLevel="0" collapsed="false">
      <c r="A2" s="1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2" t="s">
        <v>15</v>
      </c>
      <c r="R2" s="2" t="s">
        <v>16</v>
      </c>
      <c r="S2" s="2" t="s">
        <v>17</v>
      </c>
      <c r="T2" s="2" t="s">
        <v>18</v>
      </c>
      <c r="U2" s="2" t="s">
        <v>19</v>
      </c>
      <c r="V2" s="2" t="s">
        <v>20</v>
      </c>
      <c r="W2" s="2"/>
      <c r="X2" s="2"/>
      <c r="Y2" s="2" t="s">
        <v>52</v>
      </c>
      <c r="Z2" s="2" t="s">
        <v>53</v>
      </c>
      <c r="AA2" s="2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customFormat="false" ht="12.75" hidden="false" customHeight="true" outlineLevel="0" collapsed="false">
      <c r="A3" s="1"/>
      <c r="B3" s="1" t="s">
        <v>21</v>
      </c>
      <c r="C3" s="1" t="n">
        <v>3</v>
      </c>
      <c r="D3" s="1" t="n">
        <v>1</v>
      </c>
      <c r="E3" s="1" t="n">
        <f aca="false">D3*(5-F3*0.15)</f>
        <v>4.4</v>
      </c>
      <c r="F3" s="1" t="n">
        <v>4</v>
      </c>
      <c r="G3" s="1"/>
      <c r="H3" s="1" t="n">
        <v>890</v>
      </c>
      <c r="I3" s="1" t="n">
        <v>775</v>
      </c>
      <c r="J3" s="1"/>
      <c r="K3" s="1" t="n">
        <v>95</v>
      </c>
      <c r="L3" s="1" t="n">
        <v>340</v>
      </c>
      <c r="M3" s="1"/>
      <c r="N3" s="1"/>
      <c r="O3" s="1" t="n">
        <v>5</v>
      </c>
      <c r="P3" s="1" t="n">
        <f aca="false">SUM(G3:O3)</f>
        <v>2105</v>
      </c>
      <c r="Q3" s="3" t="n">
        <f aca="false">P3/C3*D3</f>
        <v>701.666666666667</v>
      </c>
      <c r="R3" s="3" t="n">
        <f aca="false">Q3*F3*Y3*(1-0.15*F3)</f>
        <v>44.9066666666667</v>
      </c>
      <c r="S3" s="4" t="n">
        <f aca="false">F3*Z3/R3/86400</f>
        <v>6.44340525204539E-005</v>
      </c>
      <c r="T3" s="3" t="n">
        <f aca="false">(U3-R3)/8</f>
        <v>148.753333333333</v>
      </c>
      <c r="U3" s="3" t="n">
        <f aca="false">F3*E3*P3*0.1/C3</f>
        <v>1234.93333333333</v>
      </c>
      <c r="V3" s="5" t="n">
        <f aca="false">(209+(2+F3)*3481)/U3/86400</f>
        <v>0.000197707103697306</v>
      </c>
      <c r="W3" s="5"/>
      <c r="X3" s="5"/>
      <c r="Y3" s="3" t="n">
        <v>0.04</v>
      </c>
      <c r="Z3" s="3" t="n">
        <v>62.5</v>
      </c>
      <c r="AA3" s="3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customFormat="false" ht="12.75" hidden="false" customHeight="true" outlineLevel="0" collapsed="false">
      <c r="A4" s="1"/>
      <c r="B4" s="1" t="s">
        <v>22</v>
      </c>
      <c r="C4" s="1" t="n">
        <v>60</v>
      </c>
      <c r="D4" s="1" t="n">
        <v>3.5</v>
      </c>
      <c r="E4" s="1" t="n">
        <f aca="false">D4*(5-F4*0.15)</f>
        <v>16.45</v>
      </c>
      <c r="F4" s="1" t="n">
        <v>2</v>
      </c>
      <c r="G4" s="1"/>
      <c r="H4" s="1" t="n">
        <v>276.5</v>
      </c>
      <c r="I4" s="1" t="n">
        <v>227.5</v>
      </c>
      <c r="J4" s="1" t="n">
        <v>20</v>
      </c>
      <c r="K4" s="1" t="n">
        <v>27</v>
      </c>
      <c r="L4" s="1" t="n">
        <v>34</v>
      </c>
      <c r="M4" s="1"/>
      <c r="N4" s="1" t="n">
        <v>1.5</v>
      </c>
      <c r="O4" s="1" t="n">
        <v>3.5</v>
      </c>
      <c r="P4" s="1" t="n">
        <f aca="false">SUM(G4:O4)</f>
        <v>590</v>
      </c>
      <c r="Q4" s="3" t="n">
        <f aca="false">P4/C4*D4</f>
        <v>34.4166666666667</v>
      </c>
      <c r="R4" s="3" t="n">
        <f aca="false">Q4*F4*Y4*(1-0.15*F4)</f>
        <v>1.92733333333333</v>
      </c>
      <c r="S4" s="4" t="n">
        <f aca="false">F4*Z4/R4/86400</f>
        <v>0.000750653368692109</v>
      </c>
      <c r="T4" s="3" t="n">
        <f aca="false">(U4-R4)/8</f>
        <v>3.80304166666667</v>
      </c>
      <c r="U4" s="3" t="n">
        <f aca="false">F4*E4*P4*0.1/C4</f>
        <v>32.3516666666667</v>
      </c>
      <c r="V4" s="5" t="n">
        <f aca="false">(209+(2+F4)*3481)/U4/86400</f>
        <v>0.00505619665825219</v>
      </c>
      <c r="W4" s="5"/>
      <c r="X4" s="5"/>
      <c r="Y4" s="3" t="n">
        <v>0.04</v>
      </c>
      <c r="Z4" s="3" t="n">
        <v>62.5</v>
      </c>
      <c r="AA4" s="3"/>
      <c r="AB4" s="1"/>
      <c r="AC4" s="1"/>
      <c r="AD4" s="1"/>
      <c r="AE4" s="1"/>
      <c r="AF4" s="1"/>
      <c r="AG4" s="1"/>
      <c r="AH4" s="1"/>
      <c r="AI4" s="1"/>
      <c r="AJ4" s="1"/>
      <c r="AK4" s="1"/>
    </row>
    <row r="5" customFormat="false" ht="12.75" hidden="false" customHeight="true" outlineLevel="0" collapsed="false">
      <c r="A5" s="1"/>
      <c r="B5" s="1" t="s">
        <v>23</v>
      </c>
      <c r="C5" s="1" t="n">
        <v>14</v>
      </c>
      <c r="D5" s="1" t="n">
        <v>1.25</v>
      </c>
      <c r="E5" s="1" t="n">
        <f aca="false">D5*(5-F5*0.15)</f>
        <v>5.5</v>
      </c>
      <c r="F5" s="1" t="n">
        <v>4</v>
      </c>
      <c r="G5" s="1"/>
      <c r="H5" s="1" t="n">
        <v>88</v>
      </c>
      <c r="I5" s="1" t="n">
        <v>168</v>
      </c>
      <c r="J5" s="1"/>
      <c r="K5" s="1" t="n">
        <v>11</v>
      </c>
      <c r="L5" s="1" t="n">
        <v>22</v>
      </c>
      <c r="M5" s="1"/>
      <c r="N5" s="1"/>
      <c r="O5" s="1" t="n">
        <v>3.5</v>
      </c>
      <c r="P5" s="1" t="n">
        <f aca="false">SUM(G5:O5)</f>
        <v>292.5</v>
      </c>
      <c r="Q5" s="3" t="n">
        <f aca="false">P5/C5*D5</f>
        <v>26.1160714285714</v>
      </c>
      <c r="R5" s="3" t="n">
        <f aca="false">Q5*F5*Y5*(1-0.15*F5)</f>
        <v>1.67142857142857</v>
      </c>
      <c r="S5" s="4" t="n">
        <f aca="false">F5*Z5/R5/86400</f>
        <v>0.00173116492560937</v>
      </c>
      <c r="T5" s="3" t="n">
        <f aca="false">(U5-R5)/8</f>
        <v>5.53660714285714</v>
      </c>
      <c r="U5" s="3" t="n">
        <f aca="false">F5*E5*P5*0.1/C5</f>
        <v>45.9642857142857</v>
      </c>
      <c r="V5" s="5" t="n">
        <f aca="false">(209+(2+F5)*3481)/U5/86400</f>
        <v>0.00531184350628795</v>
      </c>
      <c r="W5" s="5"/>
      <c r="X5" s="5"/>
      <c r="Y5" s="3" t="n">
        <v>0.04</v>
      </c>
      <c r="Z5" s="3" t="n">
        <v>62.5</v>
      </c>
      <c r="AA5" s="3"/>
      <c r="AB5" s="1"/>
      <c r="AC5" s="1"/>
      <c r="AD5" s="1"/>
      <c r="AE5" s="1"/>
      <c r="AF5" s="1"/>
      <c r="AG5" s="1"/>
      <c r="AH5" s="1"/>
      <c r="AI5" s="1"/>
      <c r="AJ5" s="1"/>
      <c r="AK5" s="1"/>
    </row>
    <row r="6" customFormat="false" ht="12.75" hidden="false" customHeight="true" outlineLevel="0" collapsed="false">
      <c r="A6" s="1"/>
      <c r="B6" s="1" t="s">
        <v>26</v>
      </c>
      <c r="C6" s="1" t="n">
        <v>1</v>
      </c>
      <c r="D6" s="1" t="n">
        <v>1.25</v>
      </c>
      <c r="E6" s="1" t="n">
        <f aca="false">D6*(5-F6*0.15)</f>
        <v>5.6875</v>
      </c>
      <c r="F6" s="1" t="n">
        <v>3</v>
      </c>
      <c r="G6" s="1"/>
      <c r="H6" s="1" t="n">
        <v>1</v>
      </c>
      <c r="I6" s="1"/>
      <c r="J6" s="1"/>
      <c r="K6" s="1"/>
      <c r="L6" s="1" t="n">
        <v>7.5</v>
      </c>
      <c r="M6" s="1"/>
      <c r="N6" s="1"/>
      <c r="O6" s="1"/>
      <c r="P6" s="1" t="n">
        <f aca="false">SUM(G6:O6)</f>
        <v>8.5</v>
      </c>
      <c r="Q6" s="3" t="n">
        <f aca="false">P6/C6*D6</f>
        <v>10.625</v>
      </c>
      <c r="R6" s="3" t="n">
        <f aca="false">Q6*F6*Y6*(1-0.15*F6)</f>
        <v>0.70125</v>
      </c>
      <c r="S6" s="4" t="n">
        <f aca="false">F6*Z6/R6/86400</f>
        <v>0.00309467221231927</v>
      </c>
      <c r="T6" s="3" t="n">
        <f aca="false">(U6-R6)/8</f>
        <v>1.725234375</v>
      </c>
      <c r="U6" s="3" t="n">
        <f aca="false">F6*E6*P6*0.1/C6</f>
        <v>14.503125</v>
      </c>
      <c r="V6" s="5" t="n">
        <f aca="false">(209+(2+F6)*3481)/U6/86400</f>
        <v>0.0140566768017748</v>
      </c>
      <c r="W6" s="5"/>
      <c r="X6" s="5"/>
      <c r="Y6" s="3" t="n">
        <v>0.04</v>
      </c>
      <c r="Z6" s="3" t="n">
        <v>62.5</v>
      </c>
      <c r="AA6" s="3"/>
      <c r="AB6" s="1"/>
      <c r="AC6" s="1"/>
      <c r="AD6" s="1"/>
      <c r="AE6" s="1"/>
      <c r="AF6" s="1"/>
      <c r="AG6" s="1"/>
      <c r="AH6" s="1"/>
      <c r="AI6" s="1"/>
      <c r="AJ6" s="1"/>
      <c r="AK6" s="1"/>
    </row>
    <row r="7" customFormat="false" ht="12.75" hidden="false" customHeight="true" outlineLevel="0" collapsed="false">
      <c r="A7" s="1"/>
      <c r="B7" s="1" t="s">
        <v>24</v>
      </c>
      <c r="C7" s="1" t="n">
        <v>14</v>
      </c>
      <c r="D7" s="1" t="n">
        <v>1.25</v>
      </c>
      <c r="E7" s="1" t="n">
        <f aca="false">D7*(5-F7*0.15)</f>
        <v>5.5</v>
      </c>
      <c r="F7" s="1" t="n">
        <v>4</v>
      </c>
      <c r="G7" s="1"/>
      <c r="H7" s="1" t="n">
        <v>93</v>
      </c>
      <c r="I7" s="1" t="n">
        <v>32.5</v>
      </c>
      <c r="J7" s="1" t="n">
        <v>20</v>
      </c>
      <c r="K7" s="1" t="n">
        <v>5</v>
      </c>
      <c r="L7" s="1" t="n">
        <v>10</v>
      </c>
      <c r="M7" s="1"/>
      <c r="N7" s="1" t="n">
        <v>1.5</v>
      </c>
      <c r="O7" s="1"/>
      <c r="P7" s="1" t="n">
        <f aca="false">SUM(G7:O7)</f>
        <v>162</v>
      </c>
      <c r="Q7" s="3" t="n">
        <f aca="false">P7/C7*D7</f>
        <v>14.4642857142857</v>
      </c>
      <c r="R7" s="3" t="n">
        <f aca="false">Q7*F7*Y7*(1-0.15*F7)</f>
        <v>0.925714285714286</v>
      </c>
      <c r="S7" s="4" t="n">
        <f aca="false">F7*Z7/R7/86400</f>
        <v>0.00312571444901692</v>
      </c>
      <c r="T7" s="3" t="n">
        <f aca="false">(U7-R7)/8</f>
        <v>3.06642857142857</v>
      </c>
      <c r="U7" s="3" t="n">
        <f aca="false">F7*E7*P7*0.1/C7</f>
        <v>25.4571428571429</v>
      </c>
      <c r="V7" s="5" t="n">
        <f aca="false">(209+(2+F7)*3481)/U7/86400</f>
        <v>0.00959082855301991</v>
      </c>
      <c r="W7" s="5"/>
      <c r="X7" s="5"/>
      <c r="Y7" s="3" t="n">
        <v>0.04</v>
      </c>
      <c r="Z7" s="3" t="n">
        <v>62.5</v>
      </c>
      <c r="AA7" s="3"/>
      <c r="AB7" s="1"/>
      <c r="AC7" s="1"/>
      <c r="AD7" s="1"/>
      <c r="AE7" s="1"/>
      <c r="AF7" s="1"/>
      <c r="AG7" s="1"/>
      <c r="AH7" s="1"/>
      <c r="AI7" s="1"/>
      <c r="AJ7" s="1"/>
      <c r="AK7" s="1"/>
    </row>
    <row r="8" customFormat="false" ht="12.75" hidden="false" customHeight="true" outlineLevel="0" collapsed="false">
      <c r="A8" s="1"/>
      <c r="B8" s="1" t="s">
        <v>25</v>
      </c>
      <c r="C8" s="1" t="n">
        <v>10</v>
      </c>
      <c r="D8" s="1" t="n">
        <v>1.25</v>
      </c>
      <c r="E8" s="1" t="n">
        <f aca="false">D8*(5-F8*0.15)</f>
        <v>5.5</v>
      </c>
      <c r="F8" s="1" t="n">
        <v>4</v>
      </c>
      <c r="G8" s="1"/>
      <c r="H8" s="1" t="n">
        <v>54</v>
      </c>
      <c r="I8" s="1" t="n">
        <v>15</v>
      </c>
      <c r="J8" s="1"/>
      <c r="K8" s="1" t="n">
        <v>10</v>
      </c>
      <c r="L8" s="1"/>
      <c r="M8" s="1"/>
      <c r="N8" s="1"/>
      <c r="O8" s="1"/>
      <c r="P8" s="1" t="n">
        <f aca="false">SUM(G8:O8)</f>
        <v>79</v>
      </c>
      <c r="Q8" s="3" t="n">
        <f aca="false">P8/C8*D8</f>
        <v>9.875</v>
      </c>
      <c r="R8" s="3" t="n">
        <f aca="false">Q8*F8*Y8*(1-0.15*F8)</f>
        <v>0.632</v>
      </c>
      <c r="S8" s="4" t="n">
        <f aca="false">F8*Z8/R8/86400</f>
        <v>0.00457835208626348</v>
      </c>
      <c r="T8" s="3" t="n">
        <f aca="false">(U8-R8)/8</f>
        <v>2.0935</v>
      </c>
      <c r="U8" s="3" t="n">
        <f aca="false">F8*E8*P8*0.1/C8</f>
        <v>17.38</v>
      </c>
      <c r="V8" s="5" t="n">
        <f aca="false">(209+(2+F8)*3481)/U8/86400</f>
        <v>0.0140480490559604</v>
      </c>
      <c r="W8" s="5"/>
      <c r="X8" s="5"/>
      <c r="Y8" s="3" t="n">
        <v>0.04</v>
      </c>
      <c r="Z8" s="3" t="n">
        <v>62.5</v>
      </c>
      <c r="AA8" s="3"/>
      <c r="AB8" s="1"/>
      <c r="AC8" s="1"/>
      <c r="AD8" s="1"/>
      <c r="AE8" s="1"/>
      <c r="AF8" s="1"/>
      <c r="AG8" s="1"/>
      <c r="AH8" s="1"/>
      <c r="AI8" s="1"/>
      <c r="AJ8" s="1"/>
      <c r="AK8" s="1"/>
    </row>
    <row r="9" customFormat="false" ht="12.75" hidden="false" customHeight="true" outlineLevel="0" collapsed="false">
      <c r="A9" s="1"/>
      <c r="B9" s="1" t="s">
        <v>27</v>
      </c>
      <c r="C9" s="1" t="n">
        <v>10</v>
      </c>
      <c r="D9" s="1" t="n">
        <v>1.25</v>
      </c>
      <c r="E9" s="1" t="n">
        <f aca="false">D9*(5-F9*0.15)</f>
        <v>5.5</v>
      </c>
      <c r="F9" s="1" t="n">
        <v>4</v>
      </c>
      <c r="G9" s="1"/>
      <c r="H9" s="1" t="n">
        <v>24</v>
      </c>
      <c r="I9" s="1" t="n">
        <v>40</v>
      </c>
      <c r="J9" s="1"/>
      <c r="K9" s="1" t="n">
        <v>2</v>
      </c>
      <c r="L9" s="1" t="n">
        <v>4</v>
      </c>
      <c r="M9" s="1"/>
      <c r="N9" s="1"/>
      <c r="O9" s="1"/>
      <c r="P9" s="1" t="n">
        <f aca="false">SUM(G9:O9)</f>
        <v>70</v>
      </c>
      <c r="Q9" s="3" t="n">
        <f aca="false">P9/C9*D9</f>
        <v>8.75</v>
      </c>
      <c r="R9" s="3" t="n">
        <f aca="false">Q9*F9*Y9*(1-0.15*F9)</f>
        <v>0.56</v>
      </c>
      <c r="S9" s="4" t="n">
        <f aca="false">F9*Z9/R9/86400</f>
        <v>0.00516699735449735</v>
      </c>
      <c r="T9" s="3" t="n">
        <f aca="false">(U9-R9)/8</f>
        <v>1.855</v>
      </c>
      <c r="U9" s="3" t="n">
        <f aca="false">F9*E9*P9*0.1/C9</f>
        <v>15.4</v>
      </c>
      <c r="V9" s="5" t="n">
        <f aca="false">(209+(2+F9)*3481)/U9/86400</f>
        <v>0.0158542267917268</v>
      </c>
      <c r="W9" s="5"/>
      <c r="X9" s="5"/>
      <c r="Y9" s="3" t="n">
        <v>0.04</v>
      </c>
      <c r="Z9" s="3" t="n">
        <v>62.5</v>
      </c>
      <c r="AA9" s="3"/>
      <c r="AB9" s="1"/>
      <c r="AC9" s="1"/>
      <c r="AD9" s="1"/>
      <c r="AE9" s="1"/>
      <c r="AF9" s="1"/>
      <c r="AG9" s="1"/>
      <c r="AH9" s="1"/>
      <c r="AI9" s="1"/>
      <c r="AJ9" s="1"/>
      <c r="AK9" s="1"/>
    </row>
    <row r="10" customFormat="false" ht="12.75" hidden="false" customHeight="true" outlineLevel="0" collapsed="false">
      <c r="A10" s="1"/>
      <c r="B10" s="1" t="s">
        <v>28</v>
      </c>
      <c r="C10" s="1" t="n">
        <v>0.5</v>
      </c>
      <c r="D10" s="1" t="n">
        <v>1.25</v>
      </c>
      <c r="E10" s="1" t="n">
        <f aca="false">D10*(5-F10*0.15)</f>
        <v>5.5</v>
      </c>
      <c r="F10" s="1" t="n">
        <v>4</v>
      </c>
      <c r="G10" s="1"/>
      <c r="H10" s="1" t="n">
        <v>1</v>
      </c>
      <c r="I10" s="1" t="n">
        <v>1.5</v>
      </c>
      <c r="J10" s="1"/>
      <c r="K10" s="1"/>
      <c r="L10" s="1"/>
      <c r="M10" s="1"/>
      <c r="N10" s="1"/>
      <c r="O10" s="1"/>
      <c r="P10" s="1" t="n">
        <f aca="false">SUM(G10:O10)</f>
        <v>2.5</v>
      </c>
      <c r="Q10" s="3" t="n">
        <f aca="false">P10/C10*D10</f>
        <v>6.25</v>
      </c>
      <c r="R10" s="3" t="n">
        <f aca="false">Q10*F10*Y10*(1-0.15*F10)</f>
        <v>0.4</v>
      </c>
      <c r="S10" s="4" t="n">
        <f aca="false">F10*Z10/R10/86400</f>
        <v>0.0072337962962963</v>
      </c>
      <c r="T10" s="3" t="n">
        <f aca="false">(U10-R10)/8</f>
        <v>1.325</v>
      </c>
      <c r="U10" s="3" t="n">
        <f aca="false">F10*E10*P10*0.1/C10</f>
        <v>11</v>
      </c>
      <c r="V10" s="5" t="n">
        <f aca="false">(209+(2+F10)*3481)/U10/86400</f>
        <v>0.0221959175084175</v>
      </c>
      <c r="W10" s="5"/>
      <c r="X10" s="5"/>
      <c r="Y10" s="3" t="n">
        <v>0.04</v>
      </c>
      <c r="Z10" s="3" t="n">
        <v>62.5</v>
      </c>
      <c r="AA10" s="3"/>
      <c r="AB10" s="1"/>
      <c r="AC10" s="1"/>
      <c r="AD10" s="1"/>
      <c r="AE10" s="1"/>
      <c r="AF10" s="1"/>
      <c r="AG10" s="1"/>
      <c r="AH10" s="1"/>
      <c r="AI10" s="1"/>
      <c r="AJ10" s="1"/>
      <c r="AK10" s="1"/>
    </row>
    <row r="11" customFormat="false" ht="12.75" hidden="false" customHeight="true" outlineLevel="0" collapsed="false">
      <c r="A11" s="1"/>
      <c r="B11" s="1" t="s">
        <v>29</v>
      </c>
      <c r="C11" s="1" t="n">
        <v>30</v>
      </c>
      <c r="D11" s="1" t="n">
        <v>1.25</v>
      </c>
      <c r="E11" s="1" t="n">
        <f aca="false">D11*(5-F11*0.15)</f>
        <v>5.5</v>
      </c>
      <c r="F11" s="1" t="n">
        <v>4</v>
      </c>
      <c r="G11" s="1"/>
      <c r="H11" s="1" t="n">
        <v>39</v>
      </c>
      <c r="I11" s="1" t="n">
        <v>72.5</v>
      </c>
      <c r="J11" s="1"/>
      <c r="K11" s="1" t="n">
        <v>7</v>
      </c>
      <c r="L11" s="1" t="n">
        <v>14</v>
      </c>
      <c r="M11" s="1"/>
      <c r="N11" s="1"/>
      <c r="O11" s="1" t="n">
        <v>0.5</v>
      </c>
      <c r="P11" s="1" t="n">
        <f aca="false">SUM(G11:O11)</f>
        <v>133</v>
      </c>
      <c r="Q11" s="3" t="n">
        <f aca="false">P11/C11*D11</f>
        <v>5.54166666666667</v>
      </c>
      <c r="R11" s="3" t="n">
        <f aca="false">Q11*F11*Y11*(1-0.15*F11)</f>
        <v>0.354666666666667</v>
      </c>
      <c r="S11" s="4" t="n">
        <f aca="false">F11*Z11/R11/86400</f>
        <v>0.00815841687552214</v>
      </c>
      <c r="T11" s="3" t="n">
        <f aca="false">(U11-R11)/8</f>
        <v>1.17483333333333</v>
      </c>
      <c r="U11" s="3" t="n">
        <f aca="false">F11*E11*P11*0.1/C11</f>
        <v>9.75333333333333</v>
      </c>
      <c r="V11" s="5" t="n">
        <f aca="false">(209+(2+F11)*3481)/U11/86400</f>
        <v>0.0250329896711476</v>
      </c>
      <c r="W11" s="5"/>
      <c r="X11" s="5"/>
      <c r="Y11" s="3" t="n">
        <v>0.04</v>
      </c>
      <c r="Z11" s="3" t="n">
        <v>62.5</v>
      </c>
      <c r="AA11" s="3"/>
      <c r="AB11" s="1"/>
      <c r="AC11" s="1"/>
      <c r="AD11" s="1"/>
      <c r="AE11" s="1"/>
      <c r="AF11" s="1"/>
      <c r="AG11" s="1"/>
      <c r="AH11" s="1"/>
      <c r="AI11" s="1"/>
      <c r="AJ11" s="1"/>
      <c r="AK11" s="1"/>
    </row>
    <row r="12" customFormat="false" ht="12.75" hidden="false" customHeight="true" outlineLevel="0" collapsed="false">
      <c r="A12" s="1"/>
      <c r="B12" s="1" t="s">
        <v>32</v>
      </c>
      <c r="C12" s="1" t="n">
        <v>1</v>
      </c>
      <c r="D12" s="1" t="n">
        <v>1.25</v>
      </c>
      <c r="E12" s="1" t="n">
        <f aca="false">D12*(5-F12*0.15)</f>
        <v>5.6875</v>
      </c>
      <c r="F12" s="1" t="n">
        <v>3</v>
      </c>
      <c r="G12" s="1"/>
      <c r="H12" s="1"/>
      <c r="I12" s="1"/>
      <c r="J12" s="1"/>
      <c r="K12" s="1" t="n">
        <v>1</v>
      </c>
      <c r="L12" s="1" t="n">
        <v>2</v>
      </c>
      <c r="M12" s="1"/>
      <c r="N12" s="1"/>
      <c r="O12" s="1"/>
      <c r="P12" s="1" t="n">
        <f aca="false">SUM(G12:O12)</f>
        <v>3</v>
      </c>
      <c r="Q12" s="3" t="n">
        <f aca="false">P12/C12*D12</f>
        <v>3.75</v>
      </c>
      <c r="R12" s="3" t="n">
        <f aca="false">Q12*F12*Y12*(1-0.15*F12)</f>
        <v>0.2475</v>
      </c>
      <c r="S12" s="4" t="n">
        <f aca="false">F12*Z12/R12/86400</f>
        <v>0.0087682379349046</v>
      </c>
      <c r="T12" s="3" t="n">
        <f aca="false">(U12-R12)/8</f>
        <v>0.60890625</v>
      </c>
      <c r="U12" s="3" t="n">
        <f aca="false">F12*E12*P12*0.1/C12</f>
        <v>5.11875</v>
      </c>
      <c r="V12" s="5" t="n">
        <f aca="false">(209+(2+F12)*3481)/U12/86400</f>
        <v>0.039827250938362</v>
      </c>
      <c r="W12" s="5"/>
      <c r="X12" s="5"/>
      <c r="Y12" s="3" t="n">
        <v>0.04</v>
      </c>
      <c r="Z12" s="3" t="n">
        <v>62.5</v>
      </c>
      <c r="AA12" s="3"/>
      <c r="AB12" s="1"/>
      <c r="AC12" s="1"/>
      <c r="AD12" s="1"/>
      <c r="AE12" s="1"/>
      <c r="AF12" s="1"/>
      <c r="AG12" s="1"/>
      <c r="AH12" s="1"/>
      <c r="AI12" s="1"/>
      <c r="AJ12" s="1"/>
      <c r="AK12" s="1"/>
    </row>
    <row r="13" customFormat="false" ht="12.75" hidden="false" customHeight="true" outlineLevel="0" collapsed="false">
      <c r="A13" s="1"/>
      <c r="B13" s="1" t="s">
        <v>33</v>
      </c>
      <c r="C13" s="1" t="n">
        <v>1</v>
      </c>
      <c r="D13" s="1" t="n">
        <v>1.25</v>
      </c>
      <c r="E13" s="1" t="n">
        <f aca="false">D13*(5-F13*0.15)</f>
        <v>5.6875</v>
      </c>
      <c r="F13" s="1" t="n">
        <v>3</v>
      </c>
      <c r="G13" s="1"/>
      <c r="H13" s="1"/>
      <c r="I13" s="1"/>
      <c r="J13" s="1"/>
      <c r="K13" s="1"/>
      <c r="L13" s="1" t="n">
        <v>3</v>
      </c>
      <c r="M13" s="1"/>
      <c r="N13" s="1"/>
      <c r="O13" s="1"/>
      <c r="P13" s="1" t="n">
        <f aca="false">SUM(G13:O13)</f>
        <v>3</v>
      </c>
      <c r="Q13" s="3" t="n">
        <f aca="false">P13/C13*D13</f>
        <v>3.75</v>
      </c>
      <c r="R13" s="3" t="n">
        <f aca="false">Q13*F13*Y13*(1-0.15*F13)</f>
        <v>0.2475</v>
      </c>
      <c r="S13" s="4" t="n">
        <f aca="false">F13*Z13/R13/86400</f>
        <v>0.0087682379349046</v>
      </c>
      <c r="T13" s="3" t="n">
        <f aca="false">(U13-R13)/8</f>
        <v>0.60890625</v>
      </c>
      <c r="U13" s="3" t="n">
        <f aca="false">F13*E13*P13*0.1/C13</f>
        <v>5.11875</v>
      </c>
      <c r="V13" s="5" t="n">
        <f aca="false">(209+(2+F13)*3481)/U13/86400</f>
        <v>0.039827250938362</v>
      </c>
      <c r="W13" s="5"/>
      <c r="X13" s="5"/>
      <c r="Y13" s="3" t="n">
        <v>0.04</v>
      </c>
      <c r="Z13" s="3" t="n">
        <v>62.5</v>
      </c>
      <c r="AA13" s="3"/>
      <c r="AB13" s="1"/>
      <c r="AC13" s="1"/>
      <c r="AD13" s="1"/>
      <c r="AE13" s="1"/>
      <c r="AF13" s="1"/>
      <c r="AG13" s="1"/>
      <c r="AH13" s="1"/>
      <c r="AI13" s="1"/>
      <c r="AJ13" s="1"/>
      <c r="AK13" s="1"/>
    </row>
    <row r="14" customFormat="false" ht="12.75" hidden="false" customHeight="true" outlineLevel="0" collapsed="false">
      <c r="A14" s="1"/>
      <c r="B14" s="1" t="s">
        <v>30</v>
      </c>
      <c r="C14" s="1" t="n">
        <v>0.5</v>
      </c>
      <c r="D14" s="1" t="n">
        <v>1.25</v>
      </c>
      <c r="E14" s="1" t="n">
        <f aca="false">D14*(5-F14*0.15)</f>
        <v>5.5</v>
      </c>
      <c r="F14" s="1" t="n">
        <v>4</v>
      </c>
      <c r="G14" s="1"/>
      <c r="H14" s="1" t="n">
        <v>2</v>
      </c>
      <c r="I14" s="1"/>
      <c r="J14" s="1"/>
      <c r="K14" s="1"/>
      <c r="L14" s="1"/>
      <c r="M14" s="1"/>
      <c r="N14" s="1"/>
      <c r="O14" s="1"/>
      <c r="P14" s="1" t="n">
        <f aca="false">SUM(G14:O14)</f>
        <v>2</v>
      </c>
      <c r="Q14" s="3" t="n">
        <f aca="false">P14/C14*D14</f>
        <v>5</v>
      </c>
      <c r="R14" s="3" t="n">
        <f aca="false">Q14*F14*Y14*(1-0.15*F14)</f>
        <v>0.32</v>
      </c>
      <c r="S14" s="4" t="n">
        <f aca="false">F14*Z14/R14/86400</f>
        <v>0.00904224537037037</v>
      </c>
      <c r="T14" s="3" t="n">
        <f aca="false">(U14-R14)/8</f>
        <v>1.06</v>
      </c>
      <c r="U14" s="3" t="n">
        <f aca="false">F14*E14*P14*0.1/C14</f>
        <v>8.8</v>
      </c>
      <c r="V14" s="5" t="n">
        <f aca="false">(209+(2+F14)*3481)/U14/86400</f>
        <v>0.0277448968855219</v>
      </c>
      <c r="W14" s="5"/>
      <c r="X14" s="5"/>
      <c r="Y14" s="3" t="n">
        <v>0.04</v>
      </c>
      <c r="Z14" s="3" t="n">
        <v>62.5</v>
      </c>
      <c r="AA14" s="3"/>
      <c r="AB14" s="1"/>
      <c r="AC14" s="1"/>
      <c r="AD14" s="1"/>
      <c r="AE14" s="1"/>
      <c r="AF14" s="1"/>
      <c r="AG14" s="1"/>
      <c r="AH14" s="1"/>
      <c r="AI14" s="1"/>
      <c r="AJ14" s="1"/>
      <c r="AK14" s="1"/>
    </row>
    <row r="15" customFormat="false" ht="12.75" hidden="false" customHeight="true" outlineLevel="0" collapsed="false">
      <c r="A15" s="1"/>
      <c r="B15" s="1" t="s">
        <v>31</v>
      </c>
      <c r="C15" s="1" t="n">
        <v>12</v>
      </c>
      <c r="D15" s="1" t="n">
        <v>1.25</v>
      </c>
      <c r="E15" s="1" t="n">
        <f aca="false">D15*(5-F15*0.15)</f>
        <v>5.5</v>
      </c>
      <c r="F15" s="1" t="n">
        <v>4</v>
      </c>
      <c r="G15" s="1"/>
      <c r="H15" s="1" t="n">
        <v>34</v>
      </c>
      <c r="I15" s="1" t="n">
        <v>9.5</v>
      </c>
      <c r="J15" s="1"/>
      <c r="K15" s="1" t="n">
        <v>1</v>
      </c>
      <c r="L15" s="1" t="n">
        <v>2</v>
      </c>
      <c r="M15" s="1"/>
      <c r="N15" s="1"/>
      <c r="O15" s="1"/>
      <c r="P15" s="1" t="n">
        <f aca="false">SUM(G15:O15)</f>
        <v>46.5</v>
      </c>
      <c r="Q15" s="3" t="n">
        <f aca="false">P15/C15*D15</f>
        <v>4.84375</v>
      </c>
      <c r="R15" s="3" t="n">
        <f aca="false">Q15*F15*Y15*(1-0.15*F15)</f>
        <v>0.31</v>
      </c>
      <c r="S15" s="4" t="n">
        <f aca="false">F15*Z15/R15/86400</f>
        <v>0.00933393070489844</v>
      </c>
      <c r="T15" s="3" t="n">
        <f aca="false">(U15-R15)/8</f>
        <v>1.026875</v>
      </c>
      <c r="U15" s="3" t="n">
        <f aca="false">F15*E15*P15*0.1/C15</f>
        <v>8.525</v>
      </c>
      <c r="V15" s="5" t="n">
        <f aca="false">(209+(2+F15)*3481)/U15/86400</f>
        <v>0.0286398935592484</v>
      </c>
      <c r="W15" s="5"/>
      <c r="X15" s="5"/>
      <c r="Y15" s="3" t="n">
        <v>0.04</v>
      </c>
      <c r="Z15" s="3" t="n">
        <v>62.5</v>
      </c>
      <c r="AA15" s="3"/>
      <c r="AB15" s="1"/>
      <c r="AC15" s="1"/>
      <c r="AD15" s="1"/>
      <c r="AE15" s="1"/>
      <c r="AF15" s="1"/>
      <c r="AG15" s="1"/>
      <c r="AH15" s="1"/>
      <c r="AI15" s="1"/>
      <c r="AJ15" s="1"/>
      <c r="AK15" s="1"/>
    </row>
    <row r="16" customFormat="false" ht="12.75" hidden="false" customHeight="true" outlineLevel="0" collapsed="false">
      <c r="A16" s="1"/>
      <c r="B16" s="1" t="s">
        <v>34</v>
      </c>
      <c r="C16" s="1" t="n">
        <v>0.5</v>
      </c>
      <c r="D16" s="1" t="n">
        <v>1.25</v>
      </c>
      <c r="E16" s="1" t="n">
        <f aca="false">D16*(5-F16*0.15)</f>
        <v>5.5</v>
      </c>
      <c r="F16" s="1" t="n">
        <v>4</v>
      </c>
      <c r="G16" s="1"/>
      <c r="H16" s="1"/>
      <c r="I16" s="1" t="n">
        <v>1</v>
      </c>
      <c r="J16" s="1"/>
      <c r="K16" s="1"/>
      <c r="L16" s="1"/>
      <c r="M16" s="1"/>
      <c r="N16" s="1"/>
      <c r="O16" s="1"/>
      <c r="P16" s="1" t="n">
        <f aca="false">SUM(G16:O16)</f>
        <v>1</v>
      </c>
      <c r="Q16" s="3" t="n">
        <f aca="false">P16/C16*D16</f>
        <v>2.5</v>
      </c>
      <c r="R16" s="3" t="n">
        <f aca="false">Q16*F16*Y16*(1-0.15*F16)</f>
        <v>0.16</v>
      </c>
      <c r="S16" s="4" t="n">
        <f aca="false">F16*Z16/R16/86400</f>
        <v>0.0180844907407407</v>
      </c>
      <c r="T16" s="3" t="n">
        <f aca="false">(U16-R16)/8</f>
        <v>0.53</v>
      </c>
      <c r="U16" s="3" t="n">
        <f aca="false">F16*E16*P16*0.1/C16</f>
        <v>4.4</v>
      </c>
      <c r="V16" s="5" t="n">
        <f aca="false">(209+(2+F16)*3481)/U16/86400</f>
        <v>0.0554897937710438</v>
      </c>
      <c r="W16" s="5"/>
      <c r="X16" s="5"/>
      <c r="Y16" s="3" t="n">
        <v>0.04</v>
      </c>
      <c r="Z16" s="3" t="n">
        <v>62.5</v>
      </c>
      <c r="AA16" s="3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customFormat="false" ht="12.75" hidden="false" customHeight="true" outlineLevel="0" collapsed="false">
      <c r="A17" s="1"/>
      <c r="B17" s="1" t="s">
        <v>35</v>
      </c>
      <c r="C17" s="1" t="n">
        <v>0.5</v>
      </c>
      <c r="D17" s="1" t="n">
        <v>1.25</v>
      </c>
      <c r="E17" s="1" t="n">
        <f aca="false">D17*(5-F17*0.15)</f>
        <v>5.5</v>
      </c>
      <c r="F17" s="1" t="n">
        <v>4</v>
      </c>
      <c r="G17" s="1"/>
      <c r="H17" s="1" t="n">
        <v>1</v>
      </c>
      <c r="I17" s="1"/>
      <c r="J17" s="1"/>
      <c r="K17" s="1"/>
      <c r="L17" s="1"/>
      <c r="M17" s="1"/>
      <c r="N17" s="1"/>
      <c r="O17" s="1"/>
      <c r="P17" s="1" t="n">
        <f aca="false">SUM(G17:O17)</f>
        <v>1</v>
      </c>
      <c r="Q17" s="3" t="n">
        <f aca="false">P17/C17*D17</f>
        <v>2.5</v>
      </c>
      <c r="R17" s="3" t="n">
        <f aca="false">Q17*F17*Y17*(1-0.15*F17)</f>
        <v>0.16</v>
      </c>
      <c r="S17" s="4" t="n">
        <f aca="false">F17*Z17/R17/86400</f>
        <v>0.0180844907407407</v>
      </c>
      <c r="T17" s="3" t="n">
        <f aca="false">(U17-R17)/8</f>
        <v>0.53</v>
      </c>
      <c r="U17" s="3" t="n">
        <f aca="false">F17*E17*P17*0.1/C17</f>
        <v>4.4</v>
      </c>
      <c r="V17" s="5" t="n">
        <f aca="false">(209+(2+F17)*3481)/U17/86400</f>
        <v>0.0554897937710438</v>
      </c>
      <c r="W17" s="5"/>
      <c r="X17" s="5"/>
      <c r="Y17" s="3" t="n">
        <v>0.04</v>
      </c>
      <c r="Z17" s="3" t="n">
        <v>62.5</v>
      </c>
      <c r="AA17" s="3"/>
      <c r="AB17" s="1"/>
      <c r="AC17" s="1"/>
      <c r="AD17" s="1"/>
      <c r="AE17" s="1"/>
      <c r="AF17" s="1"/>
      <c r="AG17" s="1"/>
      <c r="AH17" s="1"/>
      <c r="AI17" s="1"/>
      <c r="AJ17" s="1"/>
      <c r="AK17" s="1"/>
    </row>
    <row r="18" customFormat="false" ht="12.75" hidden="false" customHeight="true" outlineLevel="0" collapsed="false">
      <c r="A18" s="1"/>
      <c r="B18" s="1" t="s">
        <v>36</v>
      </c>
      <c r="C18" s="1" t="n">
        <v>0.5</v>
      </c>
      <c r="D18" s="1" t="n">
        <v>1.25</v>
      </c>
      <c r="E18" s="1" t="n">
        <f aca="false">D18*(5-F18*0.15)</f>
        <v>5.5</v>
      </c>
      <c r="F18" s="1" t="n">
        <v>4</v>
      </c>
      <c r="G18" s="1" t="n">
        <v>1</v>
      </c>
      <c r="H18" s="1"/>
      <c r="I18" s="1"/>
      <c r="J18" s="1"/>
      <c r="K18" s="1"/>
      <c r="L18" s="1"/>
      <c r="M18" s="1"/>
      <c r="N18" s="1"/>
      <c r="O18" s="1"/>
      <c r="P18" s="1" t="n">
        <f aca="false">SUM(G18:O18)</f>
        <v>1</v>
      </c>
      <c r="Q18" s="3" t="n">
        <f aca="false">P18/C18*D18</f>
        <v>2.5</v>
      </c>
      <c r="R18" s="3" t="n">
        <f aca="false">Q18*F18*Y18*(1-0.15*F18)</f>
        <v>0.16</v>
      </c>
      <c r="S18" s="4" t="n">
        <f aca="false">F18*Z18/R18/86400</f>
        <v>0.0180844907407407</v>
      </c>
      <c r="T18" s="3" t="n">
        <f aca="false">(U18-R18)/8</f>
        <v>0.53</v>
      </c>
      <c r="U18" s="3" t="n">
        <f aca="false">F18*E18*P18*0.1/C18</f>
        <v>4.4</v>
      </c>
      <c r="V18" s="5" t="n">
        <f aca="false">(209+(2+F18)*3481)/U18/86400</f>
        <v>0.0554897937710438</v>
      </c>
      <c r="W18" s="5"/>
      <c r="X18" s="5"/>
      <c r="Y18" s="3" t="n">
        <v>0.04</v>
      </c>
      <c r="Z18" s="3" t="n">
        <v>62.5</v>
      </c>
      <c r="AA18" s="3"/>
      <c r="AB18" s="1"/>
      <c r="AC18" s="1"/>
      <c r="AD18" s="1"/>
      <c r="AE18" s="1"/>
      <c r="AF18" s="1"/>
      <c r="AG18" s="1"/>
      <c r="AH18" s="1"/>
      <c r="AI18" s="1"/>
      <c r="AJ18" s="1"/>
      <c r="AK18" s="1"/>
    </row>
    <row r="19" customFormat="false" ht="12.75" hidden="false" customHeight="true" outlineLevel="0" collapsed="false">
      <c r="A19" s="1"/>
      <c r="B19" s="1" t="s">
        <v>37</v>
      </c>
      <c r="C19" s="1" t="n">
        <v>30</v>
      </c>
      <c r="D19" s="1" t="n">
        <v>1.25</v>
      </c>
      <c r="E19" s="1" t="n">
        <f aca="false">D19*(5-F19*0.15)</f>
        <v>5.5</v>
      </c>
      <c r="F19" s="1" t="n">
        <v>4</v>
      </c>
      <c r="G19" s="1"/>
      <c r="H19" s="1" t="n">
        <v>50</v>
      </c>
      <c r="I19" s="1" t="n">
        <v>5</v>
      </c>
      <c r="J19" s="1"/>
      <c r="K19" s="1" t="n">
        <v>2.5</v>
      </c>
      <c r="L19" s="1"/>
      <c r="M19" s="1"/>
      <c r="N19" s="1"/>
      <c r="O19" s="1"/>
      <c r="P19" s="1" t="n">
        <f aca="false">SUM(G19:O19)</f>
        <v>57.5</v>
      </c>
      <c r="Q19" s="3" t="n">
        <f aca="false">P19/C19*D19</f>
        <v>2.39583333333333</v>
      </c>
      <c r="R19" s="3" t="n">
        <f aca="false">Q19*F19*Y19*(1-0.15*F19)</f>
        <v>0.153333333333333</v>
      </c>
      <c r="S19" s="4" t="n">
        <f aca="false">F19*Z19/R19/86400</f>
        <v>0.0188707729468599</v>
      </c>
      <c r="T19" s="3" t="n">
        <f aca="false">(U19-R19)/8</f>
        <v>0.507916666666667</v>
      </c>
      <c r="U19" s="3" t="n">
        <f aca="false">F19*E19*P19*0.1/C19</f>
        <v>4.21666666666667</v>
      </c>
      <c r="V19" s="5" t="n">
        <f aca="false">(209+(2+F19)*3481)/U19/86400</f>
        <v>0.0579023935002196</v>
      </c>
      <c r="W19" s="5"/>
      <c r="X19" s="5"/>
      <c r="Y19" s="3" t="n">
        <v>0.04</v>
      </c>
      <c r="Z19" s="3" t="n">
        <v>62.5</v>
      </c>
      <c r="AA19" s="3"/>
      <c r="AB19" s="1"/>
      <c r="AC19" s="1"/>
      <c r="AD19" s="1"/>
      <c r="AE19" s="1"/>
      <c r="AF19" s="1"/>
      <c r="AG19" s="1"/>
      <c r="AH19" s="1"/>
      <c r="AI19" s="1"/>
      <c r="AJ19" s="1"/>
      <c r="AK19" s="1"/>
    </row>
    <row r="20" customFormat="false" ht="12.75" hidden="false" customHeight="true" outlineLevel="0" collapsed="false">
      <c r="A20" s="1"/>
      <c r="B20" s="1" t="s">
        <v>38</v>
      </c>
      <c r="C20" s="1" t="n">
        <v>20</v>
      </c>
      <c r="D20" s="1" t="n">
        <v>1.25</v>
      </c>
      <c r="E20" s="1" t="n">
        <f aca="false">D20*(5-F20*0.15)</f>
        <v>5.5</v>
      </c>
      <c r="F20" s="1" t="n">
        <v>4</v>
      </c>
      <c r="G20" s="1"/>
      <c r="H20" s="1" t="n">
        <v>21</v>
      </c>
      <c r="I20" s="1" t="n">
        <v>9.5</v>
      </c>
      <c r="J20" s="1"/>
      <c r="K20" s="1"/>
      <c r="L20" s="1"/>
      <c r="M20" s="1"/>
      <c r="N20" s="1" t="n">
        <v>1.5</v>
      </c>
      <c r="O20" s="1" t="n">
        <v>4</v>
      </c>
      <c r="P20" s="1" t="n">
        <f aca="false">SUM(G20:O20)</f>
        <v>36</v>
      </c>
      <c r="Q20" s="3" t="n">
        <f aca="false">P20/C20*D20</f>
        <v>2.25</v>
      </c>
      <c r="R20" s="3" t="n">
        <f aca="false">Q20*F20*Y20*(1-0.15*F20)</f>
        <v>0.144</v>
      </c>
      <c r="S20" s="4" t="n">
        <f aca="false">F20*Z20/R20/86400</f>
        <v>0.020093878600823</v>
      </c>
      <c r="T20" s="3" t="n">
        <f aca="false">(U20-R20)/8</f>
        <v>0.477</v>
      </c>
      <c r="U20" s="3" t="n">
        <f aca="false">F20*E20*P20*0.1/C20</f>
        <v>3.96</v>
      </c>
      <c r="V20" s="5" t="n">
        <f aca="false">(209+(2+F20)*3481)/U20/86400</f>
        <v>0.0616553264122709</v>
      </c>
      <c r="W20" s="5"/>
      <c r="X20" s="5"/>
      <c r="Y20" s="3" t="n">
        <v>0.04</v>
      </c>
      <c r="Z20" s="3" t="n">
        <v>62.5</v>
      </c>
      <c r="AA20" s="3"/>
      <c r="AB20" s="1"/>
      <c r="AC20" s="1"/>
      <c r="AD20" s="1"/>
      <c r="AE20" s="1"/>
      <c r="AF20" s="1"/>
      <c r="AG20" s="1"/>
      <c r="AH20" s="1"/>
      <c r="AI20" s="1"/>
      <c r="AJ20" s="1"/>
      <c r="AK20" s="1"/>
    </row>
    <row r="21" customFormat="false" ht="12.75" hidden="false" customHeight="true" outlineLevel="0" collapsed="false">
      <c r="A21" s="1"/>
      <c r="B21" s="1" t="s">
        <v>39</v>
      </c>
      <c r="C21" s="1" t="n">
        <v>6</v>
      </c>
      <c r="D21" s="1" t="n">
        <v>1.25</v>
      </c>
      <c r="E21" s="1" t="n">
        <f aca="false">D21*(5-F21*0.15)</f>
        <v>5.5</v>
      </c>
      <c r="F21" s="1" t="n">
        <v>4</v>
      </c>
      <c r="G21" s="1"/>
      <c r="H21" s="1" t="n">
        <v>2</v>
      </c>
      <c r="I21" s="1" t="n">
        <v>5</v>
      </c>
      <c r="J21" s="1"/>
      <c r="K21" s="1" t="n">
        <v>1</v>
      </c>
      <c r="L21" s="1" t="n">
        <v>2</v>
      </c>
      <c r="M21" s="1"/>
      <c r="N21" s="1"/>
      <c r="O21" s="1"/>
      <c r="P21" s="1" t="n">
        <f aca="false">SUM(G21:O21)</f>
        <v>10</v>
      </c>
      <c r="Q21" s="3" t="n">
        <f aca="false">P21/C21*D21</f>
        <v>2.08333333333333</v>
      </c>
      <c r="R21" s="3" t="n">
        <f aca="false">Q21*F21*Y21*(1-0.15*F21)</f>
        <v>0.133333333333333</v>
      </c>
      <c r="S21" s="4" t="n">
        <f aca="false">F21*Z21/R21/86400</f>
        <v>0.0217013888888889</v>
      </c>
      <c r="T21" s="3" t="n">
        <f aca="false">(U21-R21)/8</f>
        <v>0.441666666666667</v>
      </c>
      <c r="U21" s="3" t="n">
        <f aca="false">F21*E21*P21*0.1/C21</f>
        <v>3.66666666666667</v>
      </c>
      <c r="V21" s="5" t="n">
        <f aca="false">(209+(2+F21)*3481)/U21/86400</f>
        <v>0.0665877525252525</v>
      </c>
      <c r="W21" s="5"/>
      <c r="X21" s="5"/>
      <c r="Y21" s="3" t="n">
        <v>0.04</v>
      </c>
      <c r="Z21" s="3" t="n">
        <v>62.5</v>
      </c>
      <c r="AA21" s="3"/>
      <c r="AB21" s="1"/>
      <c r="AC21" s="1"/>
      <c r="AD21" s="1"/>
      <c r="AE21" s="1"/>
      <c r="AF21" s="1"/>
      <c r="AG21" s="1"/>
      <c r="AH21" s="1"/>
      <c r="AI21" s="1"/>
      <c r="AJ21" s="1"/>
      <c r="AK21" s="1"/>
    </row>
    <row r="22" customFormat="false" ht="12.75" hidden="false" customHeight="true" outlineLevel="0" collapsed="false">
      <c r="A22" s="1"/>
      <c r="B22" s="1" t="s">
        <v>44</v>
      </c>
      <c r="C22" s="1" t="n">
        <v>3.5</v>
      </c>
      <c r="D22" s="1" t="n">
        <v>2</v>
      </c>
      <c r="E22" s="1" t="n">
        <f aca="false">D22*(5-F22*0.15)</f>
        <v>9.4</v>
      </c>
      <c r="F22" s="1" t="n">
        <v>2</v>
      </c>
      <c r="G22" s="1"/>
      <c r="H22" s="1"/>
      <c r="I22" s="1"/>
      <c r="J22" s="1" t="n">
        <v>2</v>
      </c>
      <c r="K22" s="1"/>
      <c r="L22" s="1"/>
      <c r="M22" s="1"/>
      <c r="N22" s="1"/>
      <c r="O22" s="1"/>
      <c r="P22" s="1" t="n">
        <f aca="false">SUM(G22:O22)</f>
        <v>2</v>
      </c>
      <c r="Q22" s="3" t="n">
        <f aca="false">P22/C22*D22</f>
        <v>1.14285714285714</v>
      </c>
      <c r="R22" s="3" t="n">
        <f aca="false">Q22*F22*Y22*(1-0.15*F22)</f>
        <v>0.064</v>
      </c>
      <c r="S22" s="4" t="n">
        <f aca="false">F22*Z22/R22/86400</f>
        <v>0.0226056134259259</v>
      </c>
      <c r="T22" s="3" t="n">
        <f aca="false">(U22-R22)/8</f>
        <v>0.126285714285714</v>
      </c>
      <c r="U22" s="3" t="n">
        <f aca="false">F22*E22*P22*0.1/C22</f>
        <v>1.07428571428571</v>
      </c>
      <c r="V22" s="5" t="n">
        <f aca="false">(209+(2+F22)*3481)/U22/86400</f>
        <v>0.152265255614657</v>
      </c>
      <c r="W22" s="5"/>
      <c r="X22" s="5"/>
      <c r="Y22" s="3" t="n">
        <v>0.04</v>
      </c>
      <c r="Z22" s="3" t="n">
        <v>62.5</v>
      </c>
      <c r="AA22" s="3"/>
      <c r="AB22" s="1"/>
      <c r="AC22" s="1"/>
      <c r="AD22" s="1"/>
      <c r="AE22" s="1"/>
      <c r="AF22" s="1"/>
      <c r="AG22" s="1"/>
      <c r="AH22" s="1"/>
      <c r="AI22" s="1"/>
      <c r="AJ22" s="1"/>
      <c r="AK22" s="1"/>
    </row>
    <row r="23" customFormat="false" ht="12.75" hidden="false" customHeight="true" outlineLevel="0" collapsed="false">
      <c r="A23" s="1"/>
      <c r="B23" s="1" t="s">
        <v>40</v>
      </c>
      <c r="C23" s="1" t="n">
        <v>10</v>
      </c>
      <c r="D23" s="1" t="n">
        <v>1.25</v>
      </c>
      <c r="E23" s="1" t="n">
        <f aca="false">D23*(5-F23*0.15)</f>
        <v>5.5</v>
      </c>
      <c r="F23" s="1" t="n">
        <v>4</v>
      </c>
      <c r="G23" s="1"/>
      <c r="H23" s="1" t="n">
        <v>11</v>
      </c>
      <c r="I23" s="1" t="n">
        <v>3</v>
      </c>
      <c r="J23" s="1"/>
      <c r="K23" s="1"/>
      <c r="L23" s="1"/>
      <c r="M23" s="1"/>
      <c r="N23" s="1" t="n">
        <v>1.5</v>
      </c>
      <c r="O23" s="1"/>
      <c r="P23" s="1" t="n">
        <f aca="false">SUM(G23:O23)</f>
        <v>15.5</v>
      </c>
      <c r="Q23" s="3" t="n">
        <f aca="false">P23/C23*D23</f>
        <v>1.9375</v>
      </c>
      <c r="R23" s="3" t="n">
        <f aca="false">Q23*F23*Y23*(1-0.15*F23)</f>
        <v>0.124</v>
      </c>
      <c r="S23" s="4" t="n">
        <f aca="false">F23*Z23/R23/86400</f>
        <v>0.0233348267622461</v>
      </c>
      <c r="T23" s="3" t="n">
        <f aca="false">(U23-R23)/8</f>
        <v>0.41075</v>
      </c>
      <c r="U23" s="3" t="n">
        <f aca="false">F23*E23*P23*0.1/C23</f>
        <v>3.41</v>
      </c>
      <c r="V23" s="5" t="n">
        <f aca="false">(209+(2+F23)*3481)/U23/86400</f>
        <v>0.071599733898121</v>
      </c>
      <c r="W23" s="5"/>
      <c r="X23" s="5"/>
      <c r="Y23" s="3" t="n">
        <v>0.04</v>
      </c>
      <c r="Z23" s="3" t="n">
        <v>62.5</v>
      </c>
      <c r="AA23" s="3"/>
      <c r="AB23" s="1"/>
      <c r="AC23" s="1"/>
      <c r="AD23" s="1"/>
      <c r="AE23" s="1"/>
      <c r="AF23" s="1"/>
      <c r="AG23" s="1"/>
      <c r="AH23" s="1"/>
      <c r="AI23" s="1"/>
      <c r="AJ23" s="1"/>
      <c r="AK23" s="1"/>
    </row>
    <row r="24" customFormat="false" ht="12.75" hidden="false" customHeight="true" outlineLevel="0" collapsed="false">
      <c r="A24" s="1"/>
      <c r="B24" s="1" t="s">
        <v>41</v>
      </c>
      <c r="C24" s="1" t="n">
        <v>6</v>
      </c>
      <c r="D24" s="1" t="n">
        <v>1.25</v>
      </c>
      <c r="E24" s="1" t="n">
        <f aca="false">D24*(5-F24*0.15)</f>
        <v>5.5</v>
      </c>
      <c r="F24" s="1" t="n">
        <v>4</v>
      </c>
      <c r="G24" s="1"/>
      <c r="H24" s="1" t="n">
        <v>5.5</v>
      </c>
      <c r="I24" s="1" t="n">
        <v>1.5</v>
      </c>
      <c r="J24" s="1"/>
      <c r="K24" s="1"/>
      <c r="L24" s="1"/>
      <c r="M24" s="1"/>
      <c r="N24" s="1"/>
      <c r="O24" s="1"/>
      <c r="P24" s="1" t="n">
        <f aca="false">SUM(G24:O24)</f>
        <v>7</v>
      </c>
      <c r="Q24" s="3" t="n">
        <f aca="false">P24/C24*D24</f>
        <v>1.45833333333333</v>
      </c>
      <c r="R24" s="3" t="n">
        <f aca="false">Q24*F24*Y24*(1-0.15*F24)</f>
        <v>0.0933333333333334</v>
      </c>
      <c r="S24" s="4" t="n">
        <f aca="false">F24*Z24/R24/86400</f>
        <v>0.0310019841269841</v>
      </c>
      <c r="T24" s="3" t="n">
        <f aca="false">(U24-R24)/8</f>
        <v>0.309166666666667</v>
      </c>
      <c r="U24" s="3" t="n">
        <f aca="false">F24*E24*P24*0.1/C24</f>
        <v>2.56666666666667</v>
      </c>
      <c r="V24" s="5" t="n">
        <f aca="false">(209+(2+F24)*3481)/U24/86400</f>
        <v>0.0951253607503607</v>
      </c>
      <c r="W24" s="5"/>
      <c r="X24" s="5"/>
      <c r="Y24" s="3" t="n">
        <v>0.04</v>
      </c>
      <c r="Z24" s="3" t="n">
        <v>62.5</v>
      </c>
      <c r="AA24" s="3"/>
      <c r="AB24" s="1"/>
      <c r="AC24" s="1"/>
      <c r="AD24" s="1"/>
      <c r="AE24" s="1"/>
      <c r="AF24" s="1"/>
      <c r="AG24" s="1"/>
      <c r="AH24" s="1"/>
      <c r="AI24" s="1"/>
      <c r="AJ24" s="1"/>
      <c r="AK24" s="1"/>
    </row>
    <row r="25" customFormat="false" ht="12.75" hidden="false" customHeight="true" outlineLevel="0" collapsed="false">
      <c r="A25" s="1"/>
      <c r="B25" s="1" t="s">
        <v>43</v>
      </c>
      <c r="C25" s="1" t="n">
        <v>5</v>
      </c>
      <c r="D25" s="1" t="n">
        <v>1.25</v>
      </c>
      <c r="E25" s="1" t="n">
        <f aca="false">D25*(5-F25*0.15)</f>
        <v>5.6875</v>
      </c>
      <c r="F25" s="1" t="n">
        <v>3</v>
      </c>
      <c r="G25" s="1"/>
      <c r="H25" s="1" t="n">
        <v>1</v>
      </c>
      <c r="I25" s="1" t="n">
        <v>1</v>
      </c>
      <c r="J25" s="1"/>
      <c r="K25" s="1"/>
      <c r="L25" s="1"/>
      <c r="M25" s="1"/>
      <c r="N25" s="1"/>
      <c r="O25" s="1" t="n">
        <v>2</v>
      </c>
      <c r="P25" s="1" t="n">
        <f aca="false">SUM(G25:O25)</f>
        <v>4</v>
      </c>
      <c r="Q25" s="3" t="n">
        <f aca="false">P25/C25*D25</f>
        <v>1</v>
      </c>
      <c r="R25" s="3" t="n">
        <f aca="false">Q25*F25*Y25*(1-0.15*F25)</f>
        <v>0.066</v>
      </c>
      <c r="S25" s="4" t="n">
        <f aca="false">F25*Z25/R25/86400</f>
        <v>0.0328808922558923</v>
      </c>
      <c r="T25" s="3" t="n">
        <f aca="false">(U25-R25)/8</f>
        <v>0.162375</v>
      </c>
      <c r="U25" s="3" t="n">
        <f aca="false">F25*E25*P25*0.1/C25</f>
        <v>1.365</v>
      </c>
      <c r="V25" s="5" t="n">
        <f aca="false">(209+(2+F25)*3481)/U25/86400</f>
        <v>0.149352191018858</v>
      </c>
      <c r="W25" s="5"/>
      <c r="X25" s="5"/>
      <c r="Y25" s="3" t="n">
        <v>0.04</v>
      </c>
      <c r="Z25" s="3" t="n">
        <v>62.5</v>
      </c>
      <c r="AA25" s="3"/>
      <c r="AB25" s="1"/>
      <c r="AC25" s="1"/>
      <c r="AD25" s="1"/>
      <c r="AE25" s="1"/>
      <c r="AF25" s="1"/>
      <c r="AG25" s="1"/>
      <c r="AH25" s="1"/>
      <c r="AI25" s="1"/>
      <c r="AJ25" s="1"/>
      <c r="AK25" s="1"/>
    </row>
    <row r="26" customFormat="false" ht="12.75" hidden="false" customHeight="true" outlineLevel="0" collapsed="false">
      <c r="A26" s="1"/>
      <c r="B26" s="1" t="s">
        <v>47</v>
      </c>
      <c r="C26" s="1" t="n">
        <v>10</v>
      </c>
      <c r="D26" s="1" t="n">
        <v>0.75</v>
      </c>
      <c r="E26" s="1" t="n">
        <f aca="false">D26*(5-F26*0.15)</f>
        <v>3.525</v>
      </c>
      <c r="F26" s="1" t="n">
        <v>2</v>
      </c>
      <c r="G26" s="1"/>
      <c r="H26" s="1"/>
      <c r="I26" s="1"/>
      <c r="J26" s="1"/>
      <c r="K26" s="1"/>
      <c r="L26" s="1"/>
      <c r="M26" s="1" t="n">
        <v>10</v>
      </c>
      <c r="N26" s="1"/>
      <c r="O26" s="1"/>
      <c r="P26" s="1" t="n">
        <f aca="false">SUM(G26:O26)</f>
        <v>10</v>
      </c>
      <c r="Q26" s="3" t="n">
        <f aca="false">P26/C26*D26</f>
        <v>0.75</v>
      </c>
      <c r="R26" s="3" t="n">
        <f aca="false">Q26*F26*Y26*(1-0.15*F26)</f>
        <v>0.042</v>
      </c>
      <c r="S26" s="4" t="n">
        <f aca="false">F26*Z26/R26/86400</f>
        <v>0.0344466490299824</v>
      </c>
      <c r="T26" s="3" t="n">
        <f aca="false">(U26-R26)/8</f>
        <v>0.082875</v>
      </c>
      <c r="U26" s="3" t="n">
        <f aca="false">F26*E26*P26*0.1/C26</f>
        <v>0.705</v>
      </c>
      <c r="V26" s="5" t="n">
        <f aca="false">(209+(2+F26)*3481)/U26/86400</f>
        <v>0.232023246650906</v>
      </c>
      <c r="W26" s="5"/>
      <c r="X26" s="5"/>
      <c r="Y26" s="3" t="n">
        <v>0.04</v>
      </c>
      <c r="Z26" s="3" t="n">
        <v>62.5</v>
      </c>
      <c r="AA26" s="3"/>
      <c r="AB26" s="1"/>
      <c r="AC26" s="1"/>
      <c r="AD26" s="1"/>
      <c r="AE26" s="1"/>
      <c r="AF26" s="1"/>
      <c r="AG26" s="1"/>
      <c r="AH26" s="1"/>
      <c r="AI26" s="1"/>
      <c r="AJ26" s="1"/>
      <c r="AK26" s="1"/>
    </row>
    <row r="27" customFormat="false" ht="12.75" hidden="false" customHeight="true" outlineLevel="0" collapsed="false">
      <c r="A27" s="1"/>
      <c r="B27" s="1" t="s">
        <v>42</v>
      </c>
      <c r="C27" s="1" t="n">
        <v>10</v>
      </c>
      <c r="D27" s="1" t="n">
        <v>1.25</v>
      </c>
      <c r="E27" s="1" t="n">
        <f aca="false">D27*(5-F27*0.15)</f>
        <v>5.5</v>
      </c>
      <c r="F27" s="1" t="n">
        <v>4</v>
      </c>
      <c r="G27" s="1"/>
      <c r="H27" s="1" t="n">
        <v>9</v>
      </c>
      <c r="I27" s="1"/>
      <c r="J27" s="1"/>
      <c r="K27" s="1"/>
      <c r="L27" s="1"/>
      <c r="M27" s="1"/>
      <c r="N27" s="1"/>
      <c r="O27" s="1"/>
      <c r="P27" s="1" t="n">
        <f aca="false">SUM(G27:O27)</f>
        <v>9</v>
      </c>
      <c r="Q27" s="3" t="n">
        <f aca="false">P27/C27*D27</f>
        <v>1.125</v>
      </c>
      <c r="R27" s="3" t="n">
        <f aca="false">Q27*F27*Y27*(1-0.15*F27)</f>
        <v>0.072</v>
      </c>
      <c r="S27" s="4" t="n">
        <f aca="false">F27*Z27/R27/86400</f>
        <v>0.0401877572016461</v>
      </c>
      <c r="T27" s="3" t="n">
        <f aca="false">(U27-R27)/8</f>
        <v>0.2385</v>
      </c>
      <c r="U27" s="3" t="n">
        <f aca="false">F27*E27*P27*0.1/C27</f>
        <v>1.98</v>
      </c>
      <c r="V27" s="5" t="n">
        <f aca="false">(209+(2+F27)*3481)/U27/86400</f>
        <v>0.123310652824542</v>
      </c>
      <c r="W27" s="5"/>
      <c r="X27" s="5"/>
      <c r="Y27" s="3" t="n">
        <v>0.04</v>
      </c>
      <c r="Z27" s="3" t="n">
        <v>62.5</v>
      </c>
      <c r="AA27" s="3"/>
      <c r="AB27" s="1"/>
      <c r="AC27" s="1"/>
      <c r="AD27" s="1"/>
      <c r="AE27" s="1"/>
      <c r="AF27" s="1"/>
      <c r="AG27" s="1"/>
      <c r="AH27" s="1"/>
      <c r="AI27" s="1"/>
      <c r="AJ27" s="1"/>
      <c r="AK27" s="1"/>
    </row>
    <row r="28" customFormat="false" ht="12.75" hidden="false" customHeight="true" outlineLevel="0" collapsed="false">
      <c r="A28" s="1"/>
      <c r="B28" s="1" t="s">
        <v>49</v>
      </c>
      <c r="C28" s="1" t="n">
        <v>3.5</v>
      </c>
      <c r="D28" s="1" t="n">
        <v>2</v>
      </c>
      <c r="E28" s="1" t="n">
        <f aca="false">D28*(5-F28*0.15)</f>
        <v>9.4</v>
      </c>
      <c r="F28" s="1" t="n">
        <v>2</v>
      </c>
      <c r="G28" s="1"/>
      <c r="H28" s="1"/>
      <c r="I28" s="1" t="n">
        <v>1</v>
      </c>
      <c r="J28" s="1"/>
      <c r="K28" s="1"/>
      <c r="L28" s="1"/>
      <c r="M28" s="1"/>
      <c r="N28" s="1"/>
      <c r="O28" s="1"/>
      <c r="P28" s="1" t="n">
        <f aca="false">SUM(G28:O28)</f>
        <v>1</v>
      </c>
      <c r="Q28" s="3" t="n">
        <f aca="false">P28/C28*D28</f>
        <v>0.571428571428571</v>
      </c>
      <c r="R28" s="3" t="n">
        <f aca="false">Q28*F28*Y28*(1-0.15*F28)</f>
        <v>0.032</v>
      </c>
      <c r="S28" s="4" t="n">
        <f aca="false">F28*Z28/R28/86400</f>
        <v>0.0452112268518519</v>
      </c>
      <c r="T28" s="3" t="n">
        <f aca="false">(U28-R28)/8</f>
        <v>0.0631428571428571</v>
      </c>
      <c r="U28" s="3" t="n">
        <f aca="false">F28*E28*P28*0.1/C28</f>
        <v>0.537142857142857</v>
      </c>
      <c r="V28" s="5" t="n">
        <f aca="false">(209+(2+F28)*3481)/U28/86400</f>
        <v>0.304530511229314</v>
      </c>
      <c r="W28" s="5"/>
      <c r="X28" s="5"/>
      <c r="Y28" s="3" t="n">
        <v>0.04</v>
      </c>
      <c r="Z28" s="3" t="n">
        <v>62.5</v>
      </c>
      <c r="AA28" s="3"/>
      <c r="AB28" s="1"/>
      <c r="AC28" s="1"/>
      <c r="AD28" s="1"/>
      <c r="AE28" s="1"/>
      <c r="AF28" s="1"/>
      <c r="AG28" s="1"/>
      <c r="AH28" s="1"/>
      <c r="AI28" s="1"/>
      <c r="AJ28" s="1"/>
      <c r="AK28" s="1"/>
    </row>
    <row r="29" customFormat="false" ht="12.75" hidden="false" customHeight="true" outlineLevel="0" collapsed="false">
      <c r="A29" s="1"/>
      <c r="B29" s="1" t="s">
        <v>50</v>
      </c>
      <c r="C29" s="1" t="n">
        <v>3.5</v>
      </c>
      <c r="D29" s="1" t="n">
        <v>2</v>
      </c>
      <c r="E29" s="1" t="n">
        <f aca="false">D29*(5-F29*0.15)</f>
        <v>9.4</v>
      </c>
      <c r="F29" s="1" t="n">
        <v>2</v>
      </c>
      <c r="G29" s="1"/>
      <c r="H29" s="1" t="n">
        <v>1</v>
      </c>
      <c r="I29" s="1"/>
      <c r="J29" s="1"/>
      <c r="K29" s="1"/>
      <c r="L29" s="1"/>
      <c r="M29" s="1"/>
      <c r="N29" s="1"/>
      <c r="O29" s="1"/>
      <c r="P29" s="1" t="n">
        <f aca="false">SUM(G29:O29)</f>
        <v>1</v>
      </c>
      <c r="Q29" s="3" t="n">
        <f aca="false">P29/C29*D29</f>
        <v>0.571428571428571</v>
      </c>
      <c r="R29" s="3" t="n">
        <f aca="false">Q29*F29*Y29*(1-0.15*F29)</f>
        <v>0.032</v>
      </c>
      <c r="S29" s="4" t="n">
        <f aca="false">F29*Z29/R29/86400</f>
        <v>0.0452112268518519</v>
      </c>
      <c r="T29" s="3" t="n">
        <f aca="false">(U29-R29)/8</f>
        <v>0.0631428571428571</v>
      </c>
      <c r="U29" s="3" t="n">
        <f aca="false">F29*E29*P29*0.1/C29</f>
        <v>0.537142857142857</v>
      </c>
      <c r="V29" s="5" t="n">
        <f aca="false">(209+(2+F29)*3481)/U29/86400</f>
        <v>0.304530511229314</v>
      </c>
      <c r="W29" s="5"/>
      <c r="X29" s="5"/>
      <c r="Y29" s="3" t="n">
        <v>0.04</v>
      </c>
      <c r="Z29" s="3" t="n">
        <v>62.5</v>
      </c>
      <c r="AA29" s="3"/>
      <c r="AB29" s="1"/>
      <c r="AC29" s="1"/>
      <c r="AD29" s="1"/>
      <c r="AE29" s="1"/>
      <c r="AF29" s="1"/>
      <c r="AG29" s="1"/>
      <c r="AH29" s="1"/>
      <c r="AI29" s="1"/>
      <c r="AJ29" s="1"/>
      <c r="AK29" s="1"/>
    </row>
    <row r="30" customFormat="false" ht="12.75" hidden="false" customHeight="true" outlineLevel="0" collapsed="false">
      <c r="A30" s="1"/>
      <c r="B30" s="1" t="s">
        <v>51</v>
      </c>
      <c r="C30" s="1" t="n">
        <v>17.5</v>
      </c>
      <c r="D30" s="1" t="n">
        <v>2</v>
      </c>
      <c r="E30" s="1" t="n">
        <f aca="false">D30*(5-F30*0.15)</f>
        <v>9.4</v>
      </c>
      <c r="F30" s="1" t="n">
        <v>2</v>
      </c>
      <c r="G30" s="1"/>
      <c r="H30" s="1" t="n">
        <v>5</v>
      </c>
      <c r="I30" s="1"/>
      <c r="J30" s="1"/>
      <c r="K30" s="1"/>
      <c r="L30" s="1"/>
      <c r="M30" s="1"/>
      <c r="N30" s="1"/>
      <c r="O30" s="1"/>
      <c r="P30" s="1" t="n">
        <f aca="false">SUM(G30:O30)</f>
        <v>5</v>
      </c>
      <c r="Q30" s="3" t="n">
        <f aca="false">P30/C30*D30</f>
        <v>0.571428571428571</v>
      </c>
      <c r="R30" s="3" t="n">
        <f aca="false">Q30*F30*Y30*(1-0.15*F30)</f>
        <v>0.032</v>
      </c>
      <c r="S30" s="4" t="n">
        <f aca="false">F30*Z30/R30/86400</f>
        <v>0.0452112268518519</v>
      </c>
      <c r="T30" s="3" t="n">
        <f aca="false">(U30-R30)/8</f>
        <v>0.0631428571428571</v>
      </c>
      <c r="U30" s="3" t="n">
        <f aca="false">F30*E30*P30*0.1/C30</f>
        <v>0.537142857142857</v>
      </c>
      <c r="V30" s="5" t="n">
        <f aca="false">(209+(2+F30)*3481)/U30/86400</f>
        <v>0.304530511229314</v>
      </c>
      <c r="W30" s="5"/>
      <c r="X30" s="5"/>
      <c r="Y30" s="3" t="n">
        <v>0.04</v>
      </c>
      <c r="Z30" s="3" t="n">
        <v>62.5</v>
      </c>
      <c r="AA30" s="3"/>
      <c r="AB30" s="1"/>
      <c r="AC30" s="1"/>
      <c r="AD30" s="1"/>
      <c r="AE30" s="1"/>
      <c r="AF30" s="1"/>
      <c r="AG30" s="1"/>
      <c r="AH30" s="1"/>
      <c r="AI30" s="1"/>
      <c r="AJ30" s="1"/>
      <c r="AK30" s="1"/>
    </row>
    <row r="31" customFormat="false" ht="12.75" hidden="false" customHeight="true" outlineLevel="0" collapsed="false">
      <c r="A31" s="1"/>
      <c r="B31" s="1" t="s">
        <v>48</v>
      </c>
      <c r="C31" s="1" t="n">
        <v>5</v>
      </c>
      <c r="D31" s="1" t="n">
        <v>1.25</v>
      </c>
      <c r="E31" s="1" t="n">
        <f aca="false">D31*(5-F31*0.15)</f>
        <v>5.6875</v>
      </c>
      <c r="F31" s="1" t="n">
        <v>3</v>
      </c>
      <c r="G31" s="1"/>
      <c r="H31" s="1"/>
      <c r="I31" s="1"/>
      <c r="J31" s="1"/>
      <c r="K31" s="1" t="n">
        <v>1</v>
      </c>
      <c r="L31" s="1"/>
      <c r="M31" s="1"/>
      <c r="N31" s="1"/>
      <c r="O31" s="1" t="n">
        <v>1.5</v>
      </c>
      <c r="P31" s="1" t="n">
        <f aca="false">SUM(G31:O31)</f>
        <v>2.5</v>
      </c>
      <c r="Q31" s="3" t="n">
        <f aca="false">P31/C31*D31</f>
        <v>0.625</v>
      </c>
      <c r="R31" s="3" t="n">
        <f aca="false">Q31*F31*Y31*(1-0.15*F31)</f>
        <v>0.04125</v>
      </c>
      <c r="S31" s="4" t="n">
        <f aca="false">F31*Z31/R31/86400</f>
        <v>0.0526094276094276</v>
      </c>
      <c r="T31" s="3" t="n">
        <f aca="false">(U31-R31)/8</f>
        <v>0.101484375</v>
      </c>
      <c r="U31" s="3" t="n">
        <f aca="false">F31*E31*P31*0.1/C31</f>
        <v>0.853125</v>
      </c>
      <c r="V31" s="5" t="n">
        <f aca="false">(209+(2+F31)*3481)/U31/86400</f>
        <v>0.238963505630172</v>
      </c>
      <c r="W31" s="5"/>
      <c r="X31" s="5"/>
      <c r="Y31" s="3" t="n">
        <v>0.04</v>
      </c>
      <c r="Z31" s="3" t="n">
        <v>62.5</v>
      </c>
      <c r="AA31" s="3"/>
      <c r="AB31" s="1"/>
      <c r="AC31" s="1"/>
      <c r="AD31" s="1"/>
      <c r="AE31" s="1"/>
      <c r="AF31" s="1"/>
      <c r="AG31" s="1"/>
      <c r="AH31" s="1"/>
      <c r="AI31" s="1"/>
      <c r="AJ31" s="1"/>
      <c r="AK31" s="1"/>
    </row>
    <row r="32" customFormat="false" ht="12.75" hidden="false" customHeight="true" outlineLevel="0" collapsed="false">
      <c r="A32" s="1"/>
      <c r="B32" s="1" t="s">
        <v>45</v>
      </c>
      <c r="C32" s="1" t="n">
        <v>30</v>
      </c>
      <c r="D32" s="1" t="n">
        <v>1.25</v>
      </c>
      <c r="E32" s="1" t="n">
        <f aca="false">D32*(5-F32*0.15)</f>
        <v>5.5</v>
      </c>
      <c r="F32" s="1" t="n">
        <v>4</v>
      </c>
      <c r="G32" s="1"/>
      <c r="H32" s="1"/>
      <c r="I32" s="1"/>
      <c r="J32" s="1"/>
      <c r="K32" s="1"/>
      <c r="L32" s="1" t="n">
        <v>20</v>
      </c>
      <c r="M32" s="1"/>
      <c r="N32" s="1"/>
      <c r="O32" s="1"/>
      <c r="P32" s="1" t="n">
        <f aca="false">SUM(G32:O32)</f>
        <v>20</v>
      </c>
      <c r="Q32" s="3" t="n">
        <f aca="false">P32/C32*D32</f>
        <v>0.833333333333333</v>
      </c>
      <c r="R32" s="3" t="n">
        <f aca="false">Q32*F32*Y32*(1-0.15*F32)</f>
        <v>0.0533333333333333</v>
      </c>
      <c r="S32" s="4" t="n">
        <f aca="false">F32*Z32/R32/86400</f>
        <v>0.0542534722222222</v>
      </c>
      <c r="T32" s="3" t="n">
        <f aca="false">(U32-R32)/8</f>
        <v>0.176666666666667</v>
      </c>
      <c r="U32" s="3" t="n">
        <f aca="false">F32*E32*P32*0.1/C32</f>
        <v>1.46666666666667</v>
      </c>
      <c r="V32" s="5" t="n">
        <f aca="false">(209+(2+F32)*3481)/U32/86400</f>
        <v>0.166469381313131</v>
      </c>
      <c r="W32" s="5"/>
      <c r="X32" s="5"/>
      <c r="Y32" s="3" t="n">
        <v>0.04</v>
      </c>
      <c r="Z32" s="3" t="n">
        <v>62.5</v>
      </c>
      <c r="AA32" s="3"/>
      <c r="AB32" s="1"/>
      <c r="AC32" s="1"/>
      <c r="AD32" s="1"/>
      <c r="AE32" s="1"/>
      <c r="AF32" s="1"/>
      <c r="AG32" s="1"/>
      <c r="AH32" s="1"/>
      <c r="AI32" s="1"/>
      <c r="AJ32" s="1"/>
      <c r="AK32" s="1"/>
    </row>
    <row r="33" customFormat="false" ht="12.75" hidden="false" customHeight="true" outlineLevel="0" collapsed="false">
      <c r="A33" s="1"/>
      <c r="B33" s="1" t="s">
        <v>46</v>
      </c>
      <c r="C33" s="1" t="n">
        <v>5</v>
      </c>
      <c r="D33" s="1" t="n">
        <v>1.25</v>
      </c>
      <c r="E33" s="1" t="n">
        <f aca="false">D33*(5-F33*0.15)</f>
        <v>5.5</v>
      </c>
      <c r="F33" s="1" t="n">
        <v>4</v>
      </c>
      <c r="G33" s="1"/>
      <c r="H33" s="1" t="n">
        <v>2</v>
      </c>
      <c r="I33" s="1" t="n">
        <v>1</v>
      </c>
      <c r="J33" s="1"/>
      <c r="K33" s="1"/>
      <c r="L33" s="1"/>
      <c r="M33" s="1"/>
      <c r="N33" s="1"/>
      <c r="O33" s="1"/>
      <c r="P33" s="1" t="n">
        <f aca="false">SUM(G33:O33)</f>
        <v>3</v>
      </c>
      <c r="Q33" s="3" t="n">
        <f aca="false">P33/C33*D33</f>
        <v>0.75</v>
      </c>
      <c r="R33" s="3" t="n">
        <f aca="false">Q33*F33*Y33*(1-0.15*F33)</f>
        <v>0.048</v>
      </c>
      <c r="S33" s="4" t="n">
        <f aca="false">F33*Z33/R33/86400</f>
        <v>0.0602816358024691</v>
      </c>
      <c r="T33" s="3" t="n">
        <f aca="false">(U33-R33)/8</f>
        <v>0.159</v>
      </c>
      <c r="U33" s="3" t="n">
        <f aca="false">F33*E33*P33*0.1/C33</f>
        <v>1.32</v>
      </c>
      <c r="V33" s="5" t="n">
        <f aca="false">(209+(2+F33)*3481)/U33/86400</f>
        <v>0.184965979236813</v>
      </c>
      <c r="W33" s="5"/>
      <c r="X33" s="5"/>
      <c r="Y33" s="3" t="n">
        <v>0.04</v>
      </c>
      <c r="Z33" s="3" t="n">
        <v>62.5</v>
      </c>
      <c r="AA33" s="3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4" customFormat="false" ht="12.75" hidden="false" customHeight="true" outlineLevel="0" collapsed="false"/>
    <row r="35" customFormat="false" ht="12.75" hidden="false" customHeight="true" outlineLevel="0" collapsed="false"/>
    <row r="36" customFormat="false" ht="12.75" hidden="false" customHeight="true" outlineLevel="0" collapsed="false"/>
    <row r="37" customFormat="false" ht="12.75" hidden="false" customHeight="true" outlineLevel="0" collapsed="false"/>
    <row r="38" customFormat="false" ht="12.75" hidden="false" customHeight="true" outlineLevel="0" collapsed="false"/>
    <row r="39" customFormat="false" ht="12.75" hidden="false" customHeight="true" outlineLevel="0" collapsed="false"/>
    <row r="40" customFormat="false" ht="12.75" hidden="false" customHeight="true" outlineLevel="0" collapsed="false"/>
    <row r="41" customFormat="false" ht="12.75" hidden="false" customHeight="true" outlineLevel="0" collapsed="false"/>
    <row r="42" customFormat="false" ht="12.75" hidden="false" customHeight="true" outlineLevel="0" collapsed="false"/>
    <row r="43" customFormat="false" ht="12.75" hidden="false" customHeight="true" outlineLevel="0" collapsed="false"/>
    <row r="44" customFormat="false" ht="12.75" hidden="false" customHeight="true" outlineLevel="0" collapsed="false"/>
    <row r="45" customFormat="false" ht="12.75" hidden="false" customHeight="true" outlineLevel="0" collapsed="false"/>
    <row r="46" customFormat="false" ht="12.75" hidden="false" customHeight="true" outlineLevel="0" collapsed="false"/>
    <row r="47" customFormat="false" ht="12.75" hidden="false" customHeight="true" outlineLevel="0" collapsed="false"/>
    <row r="48" customFormat="false" ht="12.75" hidden="false" customHeight="true" outlineLevel="0" collapsed="false"/>
    <row r="49" customFormat="false" ht="12.75" hidden="false" customHeight="true" outlineLevel="0" collapsed="false"/>
    <row r="50" customFormat="false" ht="12.75" hidden="false" customHeight="true" outlineLevel="0" collapsed="false"/>
    <row r="51" customFormat="false" ht="12.75" hidden="false" customHeight="true" outlineLevel="0" collapsed="false"/>
    <row r="52" customFormat="false" ht="12.75" hidden="false" customHeight="true" outlineLevel="0" collapsed="false"/>
    <row r="53" customFormat="false" ht="12.75" hidden="false" customHeight="true" outlineLevel="0" collapsed="false"/>
    <row r="54" customFormat="false" ht="12.75" hidden="false" customHeight="true" outlineLevel="0" collapsed="false"/>
    <row r="55" customFormat="false" ht="12.75" hidden="false" customHeight="true" outlineLevel="0" collapsed="false"/>
    <row r="56" customFormat="false" ht="12.75" hidden="false" customHeight="true" outlineLevel="0" collapsed="false"/>
    <row r="57" customFormat="false" ht="12.75" hidden="false" customHeight="true" outlineLevel="0" collapsed="false"/>
    <row r="58" customFormat="false" ht="12.75" hidden="false" customHeight="true" outlineLevel="0" collapsed="false"/>
    <row r="59" customFormat="false" ht="12.75" hidden="false" customHeight="true" outlineLevel="0" collapsed="false"/>
    <row r="60" customFormat="false" ht="12.75" hidden="false" customHeight="true" outlineLevel="0" collapsed="false"/>
    <row r="61" customFormat="false" ht="12.75" hidden="false" customHeight="true" outlineLevel="0" collapsed="false"/>
    <row r="62" customFormat="false" ht="12.75" hidden="false" customHeight="true" outlineLevel="0" collapsed="false"/>
    <row r="63" customFormat="false" ht="12.75" hidden="false" customHeight="true" outlineLevel="0" collapsed="false"/>
    <row r="64" customFormat="false" ht="12.75" hidden="false" customHeight="true" outlineLevel="0" collapsed="false"/>
    <row r="65" customFormat="false" ht="12.75" hidden="false" customHeight="true" outlineLevel="0" collapsed="false"/>
    <row r="66" customFormat="false" ht="12.75" hidden="false" customHeight="true" outlineLevel="0" collapsed="false"/>
    <row r="67" customFormat="false" ht="12.75" hidden="false" customHeight="true" outlineLevel="0" collapsed="false"/>
    <row r="68" customFormat="false" ht="12.75" hidden="false" customHeight="true" outlineLevel="0" collapsed="false"/>
    <row r="69" customFormat="false" ht="12.75" hidden="false" customHeight="true" outlineLevel="0" collapsed="false"/>
    <row r="70" customFormat="false" ht="12.75" hidden="false" customHeight="true" outlineLevel="0" collapsed="false"/>
    <row r="71" customFormat="false" ht="12.75" hidden="false" customHeight="true" outlineLevel="0" collapsed="false"/>
    <row r="72" customFormat="false" ht="12.75" hidden="false" customHeight="true" outlineLevel="0" collapsed="false"/>
    <row r="73" customFormat="false" ht="12.75" hidden="false" customHeight="true" outlineLevel="0" collapsed="false"/>
    <row r="74" customFormat="false" ht="12.75" hidden="false" customHeight="true" outlineLevel="0" collapsed="false"/>
    <row r="75" customFormat="false" ht="12.75" hidden="false" customHeight="true" outlineLevel="0" collapsed="false"/>
    <row r="76" customFormat="false" ht="12.75" hidden="false" customHeight="true" outlineLevel="0" collapsed="false"/>
    <row r="77" customFormat="false" ht="12.75" hidden="false" customHeight="true" outlineLevel="0" collapsed="false"/>
    <row r="78" customFormat="false" ht="12.75" hidden="false" customHeight="true" outlineLevel="0" collapsed="false"/>
    <row r="79" customFormat="false" ht="12.75" hidden="false" customHeight="true" outlineLevel="0" collapsed="false"/>
    <row r="80" customFormat="false" ht="12.75" hidden="false" customHeight="true" outlineLevel="0" collapsed="false"/>
    <row r="81" customFormat="false" ht="12.75" hidden="false" customHeight="true" outlineLevel="0" collapsed="false"/>
    <row r="82" customFormat="false" ht="12.75" hidden="false" customHeight="true" outlineLevel="0" collapsed="false"/>
    <row r="83" customFormat="false" ht="12.75" hidden="false" customHeight="true" outlineLevel="0" collapsed="false"/>
    <row r="84" customFormat="false" ht="12.75" hidden="false" customHeight="true" outlineLevel="0" collapsed="false"/>
    <row r="85" customFormat="false" ht="12.75" hidden="false" customHeight="true" outlineLevel="0" collapsed="false"/>
    <row r="86" customFormat="false" ht="12.75" hidden="false" customHeight="true" outlineLevel="0" collapsed="false"/>
    <row r="87" customFormat="false" ht="12.75" hidden="false" customHeight="true" outlineLevel="0" collapsed="false"/>
    <row r="88" customFormat="false" ht="12.75" hidden="false" customHeight="true" outlineLevel="0" collapsed="false"/>
    <row r="89" customFormat="false" ht="12.75" hidden="false" customHeight="true" outlineLevel="0" collapsed="false"/>
    <row r="90" customFormat="false" ht="12.75" hidden="false" customHeight="true" outlineLevel="0" collapsed="false"/>
    <row r="91" customFormat="false" ht="12.75" hidden="false" customHeight="true" outlineLevel="0" collapsed="false"/>
    <row r="92" customFormat="false" ht="12.75" hidden="false" customHeight="true" outlineLevel="0" collapsed="false"/>
    <row r="93" customFormat="false" ht="12.75" hidden="false" customHeight="true" outlineLevel="0" collapsed="false"/>
    <row r="94" customFormat="false" ht="12.75" hidden="false" customHeight="true" outlineLevel="0" collapsed="false"/>
    <row r="95" customFormat="false" ht="12.75" hidden="false" customHeight="true" outlineLevel="0" collapsed="false"/>
    <row r="96" customFormat="false" ht="12.75" hidden="false" customHeight="true" outlineLevel="0" collapsed="false"/>
    <row r="97" customFormat="false" ht="12.75" hidden="false" customHeight="true" outlineLevel="0" collapsed="false"/>
    <row r="98" customFormat="false" ht="12.75" hidden="false" customHeight="true" outlineLevel="0" collapsed="false"/>
    <row r="99" customFormat="false" ht="12.75" hidden="false" customHeight="true" outlineLevel="0" collapsed="false"/>
    <row r="100" customFormat="false" ht="12.75" hidden="false" customHeight="true" outlineLevel="0" collapsed="false"/>
    <row r="101" customFormat="false" ht="12.75" hidden="false" customHeight="true" outlineLevel="0" collapsed="false"/>
    <row r="102" customFormat="false" ht="12.75" hidden="false" customHeight="true" outlineLevel="0" collapsed="false"/>
    <row r="103" customFormat="false" ht="12.75" hidden="false" customHeight="true" outlineLevel="0" collapsed="false"/>
    <row r="104" customFormat="false" ht="12.75" hidden="false" customHeight="true" outlineLevel="0" collapsed="false"/>
    <row r="105" customFormat="false" ht="12.75" hidden="false" customHeight="true" outlineLevel="0" collapsed="false"/>
    <row r="106" customFormat="false" ht="12.75" hidden="false" customHeight="true" outlineLevel="0" collapsed="false"/>
    <row r="107" customFormat="false" ht="12.75" hidden="false" customHeight="true" outlineLevel="0" collapsed="false"/>
    <row r="108" customFormat="false" ht="12.75" hidden="false" customHeight="true" outlineLevel="0" collapsed="false"/>
    <row r="109" customFormat="false" ht="12.75" hidden="false" customHeight="true" outlineLevel="0" collapsed="false"/>
    <row r="110" customFormat="false" ht="12.75" hidden="false" customHeight="true" outlineLevel="0" collapsed="false"/>
    <row r="111" customFormat="false" ht="12.75" hidden="false" customHeight="true" outlineLevel="0" collapsed="false"/>
    <row r="112" customFormat="false" ht="12.75" hidden="false" customHeight="true" outlineLevel="0" collapsed="false"/>
    <row r="113" customFormat="false" ht="12.75" hidden="false" customHeight="true" outlineLevel="0" collapsed="false"/>
    <row r="114" customFormat="false" ht="12.75" hidden="false" customHeight="true" outlineLevel="0" collapsed="false"/>
    <row r="115" customFormat="false" ht="12.75" hidden="false" customHeight="true" outlineLevel="0" collapsed="false"/>
    <row r="116" customFormat="false" ht="12.75" hidden="false" customHeight="true" outlineLevel="0" collapsed="false"/>
    <row r="117" customFormat="false" ht="12.75" hidden="false" customHeight="true" outlineLevel="0" collapsed="false"/>
    <row r="118" customFormat="false" ht="12.75" hidden="false" customHeight="true" outlineLevel="0" collapsed="false"/>
    <row r="119" customFormat="false" ht="12.75" hidden="false" customHeight="true" outlineLevel="0" collapsed="false"/>
    <row r="120" customFormat="false" ht="12.75" hidden="false" customHeight="true" outlineLevel="0" collapsed="false"/>
    <row r="121" customFormat="false" ht="12.75" hidden="false" customHeight="true" outlineLevel="0" collapsed="false"/>
    <row r="122" customFormat="false" ht="12.75" hidden="false" customHeight="true" outlineLevel="0" collapsed="false"/>
    <row r="123" customFormat="false" ht="12.75" hidden="false" customHeight="true" outlineLevel="0" collapsed="false"/>
    <row r="124" customFormat="false" ht="12.75" hidden="false" customHeight="true" outlineLevel="0" collapsed="false"/>
    <row r="125" customFormat="false" ht="12.75" hidden="false" customHeight="true" outlineLevel="0" collapsed="false"/>
    <row r="126" customFormat="false" ht="12.75" hidden="false" customHeight="true" outlineLevel="0" collapsed="false"/>
    <row r="127" customFormat="false" ht="12.75" hidden="false" customHeight="true" outlineLevel="0" collapsed="false"/>
    <row r="128" customFormat="false" ht="12.75" hidden="false" customHeight="true" outlineLevel="0" collapsed="false"/>
    <row r="129" customFormat="false" ht="12.75" hidden="false" customHeight="true" outlineLevel="0" collapsed="false"/>
    <row r="130" customFormat="false" ht="12.75" hidden="false" customHeight="true" outlineLevel="0" collapsed="false"/>
    <row r="131" customFormat="false" ht="12.75" hidden="false" customHeight="true" outlineLevel="0" collapsed="false"/>
    <row r="132" customFormat="false" ht="12.75" hidden="false" customHeight="true" outlineLevel="0" collapsed="false"/>
    <row r="133" customFormat="false" ht="12.75" hidden="false" customHeight="true" outlineLevel="0" collapsed="false"/>
    <row r="134" customFormat="false" ht="12.75" hidden="false" customHeight="true" outlineLevel="0" collapsed="false"/>
    <row r="135" customFormat="false" ht="12.75" hidden="false" customHeight="true" outlineLevel="0" collapsed="false"/>
    <row r="136" customFormat="false" ht="12.75" hidden="false" customHeight="true" outlineLevel="0" collapsed="false"/>
    <row r="137" customFormat="false" ht="12.75" hidden="false" customHeight="true" outlineLevel="0" collapsed="false"/>
    <row r="138" customFormat="false" ht="12.75" hidden="false" customHeight="true" outlineLevel="0" collapsed="false"/>
    <row r="139" customFormat="false" ht="12.75" hidden="false" customHeight="true" outlineLevel="0" collapsed="false"/>
    <row r="140" customFormat="false" ht="12.75" hidden="false" customHeight="true" outlineLevel="0" collapsed="false"/>
    <row r="141" customFormat="false" ht="12.75" hidden="false" customHeight="true" outlineLevel="0" collapsed="false"/>
    <row r="142" customFormat="false" ht="12.75" hidden="false" customHeight="true" outlineLevel="0" collapsed="false"/>
    <row r="143" customFormat="false" ht="12.75" hidden="false" customHeight="true" outlineLevel="0" collapsed="false"/>
    <row r="144" customFormat="false" ht="12.75" hidden="false" customHeight="true" outlineLevel="0" collapsed="false"/>
    <row r="145" customFormat="false" ht="12.75" hidden="false" customHeight="true" outlineLevel="0" collapsed="false"/>
    <row r="146" customFormat="false" ht="12.75" hidden="false" customHeight="true" outlineLevel="0" collapsed="false"/>
    <row r="147" customFormat="false" ht="12.75" hidden="false" customHeight="true" outlineLevel="0" collapsed="false"/>
    <row r="148" customFormat="false" ht="12.75" hidden="false" customHeight="true" outlineLevel="0" collapsed="false"/>
    <row r="149" customFormat="false" ht="12.75" hidden="false" customHeight="true" outlineLevel="0" collapsed="false"/>
    <row r="150" customFormat="false" ht="12.75" hidden="false" customHeight="true" outlineLevel="0" collapsed="false"/>
    <row r="151" customFormat="false" ht="12.75" hidden="false" customHeight="true" outlineLevel="0" collapsed="false"/>
    <row r="152" customFormat="false" ht="12.75" hidden="false" customHeight="true" outlineLevel="0" collapsed="false"/>
    <row r="153" customFormat="false" ht="12.75" hidden="false" customHeight="true" outlineLevel="0" collapsed="false"/>
    <row r="154" customFormat="false" ht="12.75" hidden="false" customHeight="true" outlineLevel="0" collapsed="false"/>
    <row r="155" customFormat="false" ht="12.75" hidden="false" customHeight="true" outlineLevel="0" collapsed="false"/>
    <row r="156" customFormat="false" ht="12.75" hidden="false" customHeight="true" outlineLevel="0" collapsed="false"/>
    <row r="157" customFormat="false" ht="12.75" hidden="false" customHeight="true" outlineLevel="0" collapsed="false"/>
    <row r="158" customFormat="false" ht="12.75" hidden="false" customHeight="true" outlineLevel="0" collapsed="false"/>
    <row r="159" customFormat="false" ht="12.75" hidden="false" customHeight="true" outlineLevel="0" collapsed="false"/>
    <row r="160" customFormat="false" ht="12.75" hidden="false" customHeight="true" outlineLevel="0" collapsed="false"/>
    <row r="161" customFormat="false" ht="12.75" hidden="false" customHeight="true" outlineLevel="0" collapsed="false"/>
    <row r="162" customFormat="false" ht="12.75" hidden="false" customHeight="true" outlineLevel="0" collapsed="false"/>
    <row r="163" customFormat="false" ht="12.75" hidden="false" customHeight="true" outlineLevel="0" collapsed="false"/>
    <row r="164" customFormat="false" ht="12.75" hidden="false" customHeight="true" outlineLevel="0" collapsed="false"/>
    <row r="165" customFormat="false" ht="12.75" hidden="false" customHeight="true" outlineLevel="0" collapsed="false"/>
    <row r="166" customFormat="false" ht="12.75" hidden="false" customHeight="true" outlineLevel="0" collapsed="false"/>
    <row r="167" customFormat="false" ht="12.75" hidden="false" customHeight="true" outlineLevel="0" collapsed="false"/>
    <row r="168" customFormat="false" ht="12.75" hidden="false" customHeight="true" outlineLevel="0" collapsed="false"/>
    <row r="169" customFormat="false" ht="12.75" hidden="false" customHeight="true" outlineLevel="0" collapsed="false"/>
    <row r="170" customFormat="false" ht="12.75" hidden="false" customHeight="true" outlineLevel="0" collapsed="false"/>
    <row r="171" customFormat="false" ht="12.75" hidden="false" customHeight="true" outlineLevel="0" collapsed="false"/>
    <row r="172" customFormat="false" ht="12.75" hidden="false" customHeight="true" outlineLevel="0" collapsed="false"/>
    <row r="173" customFormat="false" ht="12.75" hidden="false" customHeight="true" outlineLevel="0" collapsed="false"/>
    <row r="174" customFormat="false" ht="12.75" hidden="false" customHeight="true" outlineLevel="0" collapsed="false"/>
    <row r="175" customFormat="false" ht="12.75" hidden="false" customHeight="true" outlineLevel="0" collapsed="false"/>
    <row r="176" customFormat="false" ht="12.75" hidden="false" customHeight="true" outlineLevel="0" collapsed="false"/>
    <row r="177" customFormat="false" ht="12.75" hidden="false" customHeight="true" outlineLevel="0" collapsed="false"/>
    <row r="178" customFormat="false" ht="12.75" hidden="false" customHeight="true" outlineLevel="0" collapsed="false"/>
    <row r="179" customFormat="false" ht="12.75" hidden="false" customHeight="true" outlineLevel="0" collapsed="false"/>
    <row r="180" customFormat="false" ht="12.75" hidden="false" customHeight="true" outlineLevel="0" collapsed="false"/>
    <row r="181" customFormat="false" ht="12.75" hidden="false" customHeight="true" outlineLevel="0" collapsed="false"/>
    <row r="182" customFormat="false" ht="12.75" hidden="false" customHeight="true" outlineLevel="0" collapsed="false"/>
    <row r="183" customFormat="false" ht="12.75" hidden="false" customHeight="true" outlineLevel="0" collapsed="false"/>
    <row r="184" customFormat="false" ht="12.75" hidden="false" customHeight="true" outlineLevel="0" collapsed="false"/>
    <row r="185" customFormat="false" ht="12.75" hidden="false" customHeight="true" outlineLevel="0" collapsed="false"/>
    <row r="186" customFormat="false" ht="12.75" hidden="false" customHeight="true" outlineLevel="0" collapsed="false"/>
    <row r="187" customFormat="false" ht="12.75" hidden="false" customHeight="true" outlineLevel="0" collapsed="false"/>
    <row r="188" customFormat="false" ht="12.75" hidden="false" customHeight="true" outlineLevel="0" collapsed="false"/>
    <row r="189" customFormat="false" ht="12.75" hidden="false" customHeight="true" outlineLevel="0" collapsed="false"/>
    <row r="190" customFormat="false" ht="12.75" hidden="false" customHeight="true" outlineLevel="0" collapsed="false"/>
    <row r="191" customFormat="false" ht="12.75" hidden="false" customHeight="true" outlineLevel="0" collapsed="false"/>
    <row r="192" customFormat="false" ht="12.75" hidden="false" customHeight="true" outlineLevel="0" collapsed="false"/>
    <row r="193" customFormat="false" ht="12.75" hidden="false" customHeight="true" outlineLevel="0" collapsed="false"/>
    <row r="194" customFormat="false" ht="12.75" hidden="false" customHeight="true" outlineLevel="0" collapsed="false"/>
    <row r="195" customFormat="false" ht="12.75" hidden="false" customHeight="true" outlineLevel="0" collapsed="false"/>
    <row r="196" customFormat="false" ht="12.75" hidden="false" customHeight="true" outlineLevel="0" collapsed="false"/>
    <row r="197" customFormat="false" ht="12.75" hidden="false" customHeight="true" outlineLevel="0" collapsed="false"/>
    <row r="198" customFormat="false" ht="12.75" hidden="false" customHeight="true" outlineLevel="0" collapsed="false"/>
    <row r="199" customFormat="false" ht="12.75" hidden="false" customHeight="true" outlineLevel="0" collapsed="false"/>
    <row r="200" customFormat="false" ht="12.75" hidden="false" customHeight="true" outlineLevel="0" collapsed="false"/>
    <row r="201" customFormat="false" ht="12.75" hidden="false" customHeight="true" outlineLevel="0" collapsed="false"/>
    <row r="202" customFormat="false" ht="12.75" hidden="false" customHeight="true" outlineLevel="0" collapsed="false"/>
    <row r="203" customFormat="false" ht="12.75" hidden="false" customHeight="true" outlineLevel="0" collapsed="false"/>
    <row r="204" customFormat="false" ht="12.75" hidden="false" customHeight="true" outlineLevel="0" collapsed="false"/>
    <row r="205" customFormat="false" ht="12.75" hidden="false" customHeight="true" outlineLevel="0" collapsed="false"/>
    <row r="206" customFormat="false" ht="12.75" hidden="false" customHeight="true" outlineLevel="0" collapsed="false"/>
    <row r="207" customFormat="false" ht="12.75" hidden="false" customHeight="true" outlineLevel="0" collapsed="false"/>
    <row r="208" customFormat="false" ht="12.75" hidden="false" customHeight="true" outlineLevel="0" collapsed="false"/>
    <row r="209" customFormat="false" ht="12.75" hidden="false" customHeight="true" outlineLevel="0" collapsed="false"/>
    <row r="210" customFormat="false" ht="12.75" hidden="false" customHeight="true" outlineLevel="0" collapsed="false"/>
    <row r="211" customFormat="false" ht="12.75" hidden="false" customHeight="true" outlineLevel="0" collapsed="false"/>
    <row r="212" customFormat="false" ht="12.75" hidden="false" customHeight="true" outlineLevel="0" collapsed="false"/>
    <row r="213" customFormat="false" ht="12.75" hidden="false" customHeight="true" outlineLevel="0" collapsed="false"/>
    <row r="214" customFormat="false" ht="12.75" hidden="false" customHeight="true" outlineLevel="0" collapsed="false"/>
    <row r="215" customFormat="false" ht="12.75" hidden="false" customHeight="true" outlineLevel="0" collapsed="false"/>
    <row r="216" customFormat="false" ht="12.75" hidden="false" customHeight="true" outlineLevel="0" collapsed="false"/>
    <row r="217" customFormat="false" ht="12.75" hidden="false" customHeight="true" outlineLevel="0" collapsed="false"/>
    <row r="218" customFormat="false" ht="12.75" hidden="false" customHeight="true" outlineLevel="0" collapsed="false"/>
    <row r="219" customFormat="false" ht="12.75" hidden="false" customHeight="true" outlineLevel="0" collapsed="false"/>
    <row r="220" customFormat="false" ht="12.75" hidden="false" customHeight="true" outlineLevel="0" collapsed="false"/>
    <row r="221" customFormat="false" ht="12.75" hidden="false" customHeight="true" outlineLevel="0" collapsed="false"/>
    <row r="222" customFormat="false" ht="12.75" hidden="false" customHeight="true" outlineLevel="0" collapsed="false"/>
    <row r="223" customFormat="false" ht="12.75" hidden="false" customHeight="true" outlineLevel="0" collapsed="false"/>
    <row r="224" customFormat="false" ht="12.75" hidden="false" customHeight="true" outlineLevel="0" collapsed="false"/>
    <row r="225" customFormat="false" ht="12.75" hidden="false" customHeight="true" outlineLevel="0" collapsed="false"/>
    <row r="226" customFormat="false" ht="12.75" hidden="false" customHeight="true" outlineLevel="0" collapsed="false"/>
    <row r="227" customFormat="false" ht="12.75" hidden="false" customHeight="true" outlineLevel="0" collapsed="false"/>
    <row r="228" customFormat="false" ht="12.75" hidden="false" customHeight="true" outlineLevel="0" collapsed="false"/>
    <row r="229" customFormat="false" ht="12.75" hidden="false" customHeight="true" outlineLevel="0" collapsed="false"/>
    <row r="230" customFormat="false" ht="12.75" hidden="false" customHeight="true" outlineLevel="0" collapsed="false"/>
    <row r="231" customFormat="false" ht="12.75" hidden="false" customHeight="true" outlineLevel="0" collapsed="false"/>
    <row r="232" customFormat="false" ht="12.75" hidden="false" customHeight="true" outlineLevel="0" collapsed="false"/>
    <row r="233" customFormat="false" ht="12.75" hidden="false" customHeight="true" outlineLevel="0" collapsed="false"/>
    <row r="234" customFormat="false" ht="12.75" hidden="false" customHeight="true" outlineLevel="0" collapsed="false"/>
    <row r="235" customFormat="false" ht="12.75" hidden="false" customHeight="true" outlineLevel="0" collapsed="false"/>
    <row r="236" customFormat="false" ht="12.75" hidden="false" customHeight="true" outlineLevel="0" collapsed="false"/>
    <row r="237" customFormat="false" ht="12.75" hidden="false" customHeight="true" outlineLevel="0" collapsed="false"/>
    <row r="238" customFormat="false" ht="12.75" hidden="false" customHeight="true" outlineLevel="0" collapsed="false"/>
    <row r="239" customFormat="false" ht="12.75" hidden="false" customHeight="true" outlineLevel="0" collapsed="false"/>
    <row r="240" customFormat="false" ht="12.75" hidden="false" customHeight="true" outlineLevel="0" collapsed="false"/>
    <row r="241" customFormat="false" ht="12.75" hidden="false" customHeight="true" outlineLevel="0" collapsed="false"/>
    <row r="242" customFormat="false" ht="12.75" hidden="false" customHeight="true" outlineLevel="0" collapsed="false"/>
    <row r="243" customFormat="false" ht="12.75" hidden="false" customHeight="true" outlineLevel="0" collapsed="false"/>
    <row r="244" customFormat="false" ht="12.75" hidden="false" customHeight="true" outlineLevel="0" collapsed="false"/>
    <row r="245" customFormat="false" ht="12.75" hidden="false" customHeight="true" outlineLevel="0" collapsed="false"/>
    <row r="246" customFormat="false" ht="12.75" hidden="false" customHeight="true" outlineLevel="0" collapsed="false"/>
    <row r="247" customFormat="false" ht="12.75" hidden="false" customHeight="true" outlineLevel="0" collapsed="false"/>
    <row r="248" customFormat="false" ht="12.75" hidden="false" customHeight="true" outlineLevel="0" collapsed="false"/>
    <row r="249" customFormat="false" ht="12.75" hidden="false" customHeight="true" outlineLevel="0" collapsed="false"/>
    <row r="250" customFormat="false" ht="12.75" hidden="false" customHeight="true" outlineLevel="0" collapsed="false"/>
    <row r="251" customFormat="false" ht="12.75" hidden="false" customHeight="true" outlineLevel="0" collapsed="false"/>
    <row r="252" customFormat="false" ht="12.75" hidden="false" customHeight="true" outlineLevel="0" collapsed="false"/>
    <row r="253" customFormat="false" ht="12.75" hidden="false" customHeight="true" outlineLevel="0" collapsed="false"/>
    <row r="254" customFormat="false" ht="12.75" hidden="false" customHeight="true" outlineLevel="0" collapsed="false"/>
    <row r="255" customFormat="false" ht="12.75" hidden="false" customHeight="true" outlineLevel="0" collapsed="false"/>
    <row r="256" customFormat="false" ht="12.75" hidden="false" customHeight="true" outlineLevel="0" collapsed="false"/>
    <row r="257" customFormat="false" ht="12.75" hidden="false" customHeight="true" outlineLevel="0" collapsed="false"/>
    <row r="258" customFormat="false" ht="12.75" hidden="false" customHeight="true" outlineLevel="0" collapsed="false"/>
    <row r="259" customFormat="false" ht="12.75" hidden="false" customHeight="true" outlineLevel="0" collapsed="false"/>
    <row r="260" customFormat="false" ht="12.75" hidden="false" customHeight="true" outlineLevel="0" collapsed="false"/>
    <row r="261" customFormat="false" ht="12.75" hidden="false" customHeight="true" outlineLevel="0" collapsed="false"/>
    <row r="262" customFormat="false" ht="12.75" hidden="false" customHeight="true" outlineLevel="0" collapsed="false"/>
    <row r="263" customFormat="false" ht="12.75" hidden="false" customHeight="true" outlineLevel="0" collapsed="false"/>
    <row r="264" customFormat="false" ht="12.75" hidden="false" customHeight="true" outlineLevel="0" collapsed="false"/>
    <row r="265" customFormat="false" ht="12.75" hidden="false" customHeight="true" outlineLevel="0" collapsed="false"/>
    <row r="266" customFormat="false" ht="12.75" hidden="false" customHeight="true" outlineLevel="0" collapsed="false"/>
    <row r="267" customFormat="false" ht="12.75" hidden="false" customHeight="true" outlineLevel="0" collapsed="false"/>
    <row r="268" customFormat="false" ht="12.75" hidden="false" customHeight="true" outlineLevel="0" collapsed="false"/>
    <row r="269" customFormat="false" ht="12.75" hidden="false" customHeight="true" outlineLevel="0" collapsed="false"/>
    <row r="270" customFormat="false" ht="12.75" hidden="false" customHeight="true" outlineLevel="0" collapsed="false"/>
    <row r="271" customFormat="false" ht="12.75" hidden="false" customHeight="true" outlineLevel="0" collapsed="false"/>
    <row r="272" customFormat="false" ht="12.75" hidden="false" customHeight="true" outlineLevel="0" collapsed="false"/>
    <row r="273" customFormat="false" ht="12.75" hidden="false" customHeight="true" outlineLevel="0" collapsed="false"/>
    <row r="274" customFormat="false" ht="12.75" hidden="false" customHeight="true" outlineLevel="0" collapsed="false"/>
    <row r="275" customFormat="false" ht="12.75" hidden="false" customHeight="true" outlineLevel="0" collapsed="false"/>
    <row r="276" customFormat="false" ht="12.75" hidden="false" customHeight="true" outlineLevel="0" collapsed="false"/>
    <row r="277" customFormat="false" ht="12.75" hidden="false" customHeight="true" outlineLevel="0" collapsed="false"/>
    <row r="278" customFormat="false" ht="12.75" hidden="false" customHeight="true" outlineLevel="0" collapsed="false"/>
    <row r="279" customFormat="false" ht="12.75" hidden="false" customHeight="true" outlineLevel="0" collapsed="false"/>
    <row r="280" customFormat="false" ht="12.75" hidden="false" customHeight="true" outlineLevel="0" collapsed="false"/>
    <row r="281" customFormat="false" ht="12.75" hidden="false" customHeight="true" outlineLevel="0" collapsed="false"/>
    <row r="282" customFormat="false" ht="12.75" hidden="false" customHeight="true" outlineLevel="0" collapsed="false"/>
    <row r="283" customFormat="false" ht="12.75" hidden="false" customHeight="true" outlineLevel="0" collapsed="false"/>
    <row r="284" customFormat="false" ht="12.75" hidden="false" customHeight="true" outlineLevel="0" collapsed="false"/>
    <row r="285" customFormat="false" ht="12.75" hidden="false" customHeight="true" outlineLevel="0" collapsed="false"/>
    <row r="286" customFormat="false" ht="12.75" hidden="false" customHeight="true" outlineLevel="0" collapsed="false"/>
    <row r="287" customFormat="false" ht="12.75" hidden="false" customHeight="true" outlineLevel="0" collapsed="false"/>
    <row r="288" customFormat="false" ht="12.75" hidden="false" customHeight="true" outlineLevel="0" collapsed="false"/>
    <row r="289" customFormat="false" ht="12.75" hidden="false" customHeight="true" outlineLevel="0" collapsed="false"/>
    <row r="290" customFormat="false" ht="12.75" hidden="false" customHeight="true" outlineLevel="0" collapsed="false"/>
    <row r="291" customFormat="false" ht="12.75" hidden="false" customHeight="true" outlineLevel="0" collapsed="false"/>
    <row r="292" customFormat="false" ht="12.75" hidden="false" customHeight="true" outlineLevel="0" collapsed="false"/>
    <row r="293" customFormat="false" ht="12.75" hidden="false" customHeight="true" outlineLevel="0" collapsed="false"/>
    <row r="294" customFormat="false" ht="12.75" hidden="false" customHeight="true" outlineLevel="0" collapsed="false"/>
    <row r="295" customFormat="false" ht="12.75" hidden="false" customHeight="true" outlineLevel="0" collapsed="false"/>
    <row r="296" customFormat="false" ht="12.75" hidden="false" customHeight="true" outlineLevel="0" collapsed="false"/>
    <row r="297" customFormat="false" ht="12.75" hidden="false" customHeight="true" outlineLevel="0" collapsed="false"/>
    <row r="298" customFormat="false" ht="12.75" hidden="false" customHeight="true" outlineLevel="0" collapsed="false"/>
    <row r="299" customFormat="false" ht="12.75" hidden="false" customHeight="true" outlineLevel="0" collapsed="false"/>
    <row r="300" customFormat="false" ht="12.75" hidden="false" customHeight="true" outlineLevel="0" collapsed="false"/>
    <row r="301" customFormat="false" ht="12.75" hidden="false" customHeight="true" outlineLevel="0" collapsed="false"/>
    <row r="302" customFormat="false" ht="12.75" hidden="false" customHeight="true" outlineLevel="0" collapsed="false"/>
    <row r="303" customFormat="false" ht="12.75" hidden="false" customHeight="true" outlineLevel="0" collapsed="false"/>
    <row r="304" customFormat="false" ht="12.75" hidden="false" customHeight="true" outlineLevel="0" collapsed="false"/>
    <row r="305" customFormat="false" ht="12.75" hidden="false" customHeight="true" outlineLevel="0" collapsed="false"/>
    <row r="306" customFormat="false" ht="12.75" hidden="false" customHeight="true" outlineLevel="0" collapsed="false"/>
    <row r="307" customFormat="false" ht="12.75" hidden="false" customHeight="true" outlineLevel="0" collapsed="false"/>
    <row r="308" customFormat="false" ht="12.75" hidden="false" customHeight="true" outlineLevel="0" collapsed="false"/>
    <row r="309" customFormat="false" ht="12.75" hidden="false" customHeight="true" outlineLevel="0" collapsed="false"/>
    <row r="310" customFormat="false" ht="12.75" hidden="false" customHeight="true" outlineLevel="0" collapsed="false"/>
    <row r="311" customFormat="false" ht="12.75" hidden="false" customHeight="true" outlineLevel="0" collapsed="false"/>
    <row r="312" customFormat="false" ht="12.75" hidden="false" customHeight="true" outlineLevel="0" collapsed="false"/>
    <row r="313" customFormat="false" ht="12.75" hidden="false" customHeight="true" outlineLevel="0" collapsed="false"/>
    <row r="314" customFormat="false" ht="12.75" hidden="false" customHeight="true" outlineLevel="0" collapsed="false"/>
    <row r="315" customFormat="false" ht="12.75" hidden="false" customHeight="true" outlineLevel="0" collapsed="false"/>
    <row r="316" customFormat="false" ht="12.75" hidden="false" customHeight="true" outlineLevel="0" collapsed="false"/>
    <row r="317" customFormat="false" ht="12.75" hidden="false" customHeight="true" outlineLevel="0" collapsed="false"/>
    <row r="318" customFormat="false" ht="12.75" hidden="false" customHeight="true" outlineLevel="0" collapsed="false"/>
    <row r="319" customFormat="false" ht="12.75" hidden="false" customHeight="true" outlineLevel="0" collapsed="false"/>
    <row r="320" customFormat="false" ht="12.75" hidden="false" customHeight="true" outlineLevel="0" collapsed="false"/>
    <row r="321" customFormat="false" ht="12.75" hidden="false" customHeight="true" outlineLevel="0" collapsed="false"/>
    <row r="322" customFormat="false" ht="12.75" hidden="false" customHeight="true" outlineLevel="0" collapsed="false"/>
    <row r="323" customFormat="false" ht="12.75" hidden="false" customHeight="true" outlineLevel="0" collapsed="false"/>
    <row r="324" customFormat="false" ht="12.75" hidden="false" customHeight="true" outlineLevel="0" collapsed="false"/>
    <row r="325" customFormat="false" ht="12.75" hidden="false" customHeight="true" outlineLevel="0" collapsed="false"/>
    <row r="326" customFormat="false" ht="12.75" hidden="false" customHeight="true" outlineLevel="0" collapsed="false"/>
    <row r="327" customFormat="false" ht="12.75" hidden="false" customHeight="true" outlineLevel="0" collapsed="false"/>
    <row r="328" customFormat="false" ht="12.75" hidden="false" customHeight="true" outlineLevel="0" collapsed="false"/>
    <row r="329" customFormat="false" ht="12.75" hidden="false" customHeight="true" outlineLevel="0" collapsed="false"/>
    <row r="330" customFormat="false" ht="12.75" hidden="false" customHeight="true" outlineLevel="0" collapsed="false"/>
    <row r="331" customFormat="false" ht="12.75" hidden="false" customHeight="true" outlineLevel="0" collapsed="false"/>
    <row r="332" customFormat="false" ht="12.75" hidden="false" customHeight="true" outlineLevel="0" collapsed="false"/>
    <row r="333" customFormat="false" ht="12.75" hidden="false" customHeight="true" outlineLevel="0" collapsed="false"/>
    <row r="334" customFormat="false" ht="12.75" hidden="false" customHeight="true" outlineLevel="0" collapsed="false"/>
    <row r="335" customFormat="false" ht="12.75" hidden="false" customHeight="true" outlineLevel="0" collapsed="false"/>
    <row r="336" customFormat="false" ht="12.75" hidden="false" customHeight="true" outlineLevel="0" collapsed="false"/>
    <row r="337" customFormat="false" ht="12.75" hidden="false" customHeight="true" outlineLevel="0" collapsed="false"/>
    <row r="338" customFormat="false" ht="12.75" hidden="false" customHeight="true" outlineLevel="0" collapsed="false"/>
    <row r="339" customFormat="false" ht="12.75" hidden="false" customHeight="true" outlineLevel="0" collapsed="false"/>
    <row r="340" customFormat="false" ht="12.75" hidden="false" customHeight="true" outlineLevel="0" collapsed="false"/>
    <row r="341" customFormat="false" ht="12.75" hidden="false" customHeight="true" outlineLevel="0" collapsed="false"/>
    <row r="342" customFormat="false" ht="12.75" hidden="false" customHeight="true" outlineLevel="0" collapsed="false"/>
    <row r="343" customFormat="false" ht="12.75" hidden="false" customHeight="true" outlineLevel="0" collapsed="false"/>
    <row r="344" customFormat="false" ht="12.75" hidden="false" customHeight="true" outlineLevel="0" collapsed="false"/>
    <row r="345" customFormat="false" ht="12.75" hidden="false" customHeight="true" outlineLevel="0" collapsed="false"/>
    <row r="346" customFormat="false" ht="12.75" hidden="false" customHeight="true" outlineLevel="0" collapsed="false"/>
    <row r="347" customFormat="false" ht="12.75" hidden="false" customHeight="true" outlineLevel="0" collapsed="false"/>
    <row r="348" customFormat="false" ht="12.75" hidden="false" customHeight="true" outlineLevel="0" collapsed="false"/>
    <row r="349" customFormat="false" ht="12.75" hidden="false" customHeight="true" outlineLevel="0" collapsed="false"/>
    <row r="350" customFormat="false" ht="12.75" hidden="false" customHeight="true" outlineLevel="0" collapsed="false"/>
    <row r="351" customFormat="false" ht="12.75" hidden="false" customHeight="true" outlineLevel="0" collapsed="false"/>
    <row r="352" customFormat="false" ht="12.75" hidden="false" customHeight="true" outlineLevel="0" collapsed="false"/>
    <row r="353" customFormat="false" ht="12.75" hidden="false" customHeight="true" outlineLevel="0" collapsed="false"/>
    <row r="354" customFormat="false" ht="12.75" hidden="false" customHeight="true" outlineLevel="0" collapsed="false"/>
    <row r="355" customFormat="false" ht="12.75" hidden="false" customHeight="true" outlineLevel="0" collapsed="false"/>
    <row r="356" customFormat="false" ht="12.75" hidden="false" customHeight="true" outlineLevel="0" collapsed="false"/>
    <row r="357" customFormat="false" ht="12.75" hidden="false" customHeight="true" outlineLevel="0" collapsed="false"/>
    <row r="358" customFormat="false" ht="12.75" hidden="false" customHeight="true" outlineLevel="0" collapsed="false"/>
    <row r="359" customFormat="false" ht="12.75" hidden="false" customHeight="true" outlineLevel="0" collapsed="false"/>
    <row r="360" customFormat="false" ht="12.75" hidden="false" customHeight="true" outlineLevel="0" collapsed="false"/>
    <row r="361" customFormat="false" ht="12.75" hidden="false" customHeight="true" outlineLevel="0" collapsed="false"/>
    <row r="362" customFormat="false" ht="12.75" hidden="false" customHeight="true" outlineLevel="0" collapsed="false"/>
    <row r="363" customFormat="false" ht="12.75" hidden="false" customHeight="true" outlineLevel="0" collapsed="false"/>
    <row r="364" customFormat="false" ht="12.75" hidden="false" customHeight="true" outlineLevel="0" collapsed="false"/>
    <row r="365" customFormat="false" ht="12.75" hidden="false" customHeight="true" outlineLevel="0" collapsed="false"/>
    <row r="366" customFormat="false" ht="12.75" hidden="false" customHeight="true" outlineLevel="0" collapsed="false"/>
    <row r="367" customFormat="false" ht="12.75" hidden="false" customHeight="true" outlineLevel="0" collapsed="false"/>
    <row r="368" customFormat="false" ht="12.75" hidden="false" customHeight="true" outlineLevel="0" collapsed="false"/>
    <row r="369" customFormat="false" ht="12.75" hidden="false" customHeight="true" outlineLevel="0" collapsed="false"/>
    <row r="370" customFormat="false" ht="12.75" hidden="false" customHeight="true" outlineLevel="0" collapsed="false"/>
    <row r="371" customFormat="false" ht="12.75" hidden="false" customHeight="true" outlineLevel="0" collapsed="false"/>
    <row r="372" customFormat="false" ht="12.75" hidden="false" customHeight="true" outlineLevel="0" collapsed="false"/>
    <row r="373" customFormat="false" ht="12.75" hidden="false" customHeight="true" outlineLevel="0" collapsed="false"/>
    <row r="374" customFormat="false" ht="12.75" hidden="false" customHeight="true" outlineLevel="0" collapsed="false"/>
    <row r="375" customFormat="false" ht="12.75" hidden="false" customHeight="true" outlineLevel="0" collapsed="false"/>
    <row r="376" customFormat="false" ht="12.75" hidden="false" customHeight="true" outlineLevel="0" collapsed="false"/>
    <row r="377" customFormat="false" ht="12.75" hidden="false" customHeight="true" outlineLevel="0" collapsed="false"/>
    <row r="378" customFormat="false" ht="12.75" hidden="false" customHeight="true" outlineLevel="0" collapsed="false"/>
    <row r="379" customFormat="false" ht="12.75" hidden="false" customHeight="true" outlineLevel="0" collapsed="false"/>
    <row r="380" customFormat="false" ht="12.75" hidden="false" customHeight="true" outlineLevel="0" collapsed="false"/>
    <row r="381" customFormat="false" ht="12.75" hidden="false" customHeight="true" outlineLevel="0" collapsed="false"/>
    <row r="382" customFormat="false" ht="12.75" hidden="false" customHeight="true" outlineLevel="0" collapsed="false"/>
    <row r="383" customFormat="false" ht="12.75" hidden="false" customHeight="true" outlineLevel="0" collapsed="false"/>
    <row r="384" customFormat="false" ht="12.75" hidden="false" customHeight="true" outlineLevel="0" collapsed="false"/>
    <row r="385" customFormat="false" ht="12.75" hidden="false" customHeight="true" outlineLevel="0" collapsed="false"/>
    <row r="386" customFormat="false" ht="12.75" hidden="false" customHeight="true" outlineLevel="0" collapsed="false"/>
    <row r="387" customFormat="false" ht="12.75" hidden="false" customHeight="true" outlineLevel="0" collapsed="false"/>
    <row r="388" customFormat="false" ht="12.75" hidden="false" customHeight="true" outlineLevel="0" collapsed="false"/>
    <row r="389" customFormat="false" ht="12.75" hidden="false" customHeight="true" outlineLevel="0" collapsed="false"/>
    <row r="390" customFormat="false" ht="12.75" hidden="false" customHeight="true" outlineLevel="0" collapsed="false"/>
    <row r="391" customFormat="false" ht="12.75" hidden="false" customHeight="true" outlineLevel="0" collapsed="false"/>
    <row r="392" customFormat="false" ht="12.75" hidden="false" customHeight="true" outlineLevel="0" collapsed="false"/>
    <row r="393" customFormat="false" ht="12.75" hidden="false" customHeight="true" outlineLevel="0" collapsed="false"/>
    <row r="394" customFormat="false" ht="12.75" hidden="false" customHeight="true" outlineLevel="0" collapsed="false"/>
    <row r="395" customFormat="false" ht="12.75" hidden="false" customHeight="true" outlineLevel="0" collapsed="false"/>
    <row r="396" customFormat="false" ht="12.75" hidden="false" customHeight="true" outlineLevel="0" collapsed="false"/>
    <row r="397" customFormat="false" ht="12.75" hidden="false" customHeight="true" outlineLevel="0" collapsed="false"/>
    <row r="398" customFormat="false" ht="12.75" hidden="false" customHeight="true" outlineLevel="0" collapsed="false"/>
    <row r="399" customFormat="false" ht="12.75" hidden="false" customHeight="true" outlineLevel="0" collapsed="false"/>
    <row r="400" customFormat="false" ht="12.75" hidden="false" customHeight="true" outlineLevel="0" collapsed="false"/>
    <row r="401" customFormat="false" ht="12.75" hidden="false" customHeight="true" outlineLevel="0" collapsed="false"/>
    <row r="402" customFormat="false" ht="12.75" hidden="false" customHeight="true" outlineLevel="0" collapsed="false"/>
    <row r="403" customFormat="false" ht="12.75" hidden="false" customHeight="true" outlineLevel="0" collapsed="false"/>
    <row r="404" customFormat="false" ht="12.75" hidden="false" customHeight="true" outlineLevel="0" collapsed="false"/>
    <row r="405" customFormat="false" ht="12.75" hidden="false" customHeight="true" outlineLevel="0" collapsed="false"/>
    <row r="406" customFormat="false" ht="12.75" hidden="false" customHeight="true" outlineLevel="0" collapsed="false"/>
    <row r="407" customFormat="false" ht="12.75" hidden="false" customHeight="true" outlineLevel="0" collapsed="false"/>
    <row r="408" customFormat="false" ht="12.75" hidden="false" customHeight="true" outlineLevel="0" collapsed="false"/>
    <row r="409" customFormat="false" ht="12.75" hidden="false" customHeight="true" outlineLevel="0" collapsed="false"/>
    <row r="410" customFormat="false" ht="12.75" hidden="false" customHeight="true" outlineLevel="0" collapsed="false"/>
    <row r="411" customFormat="false" ht="12.75" hidden="false" customHeight="true" outlineLevel="0" collapsed="false"/>
    <row r="412" customFormat="false" ht="12.75" hidden="false" customHeight="true" outlineLevel="0" collapsed="false"/>
    <row r="413" customFormat="false" ht="12.75" hidden="false" customHeight="true" outlineLevel="0" collapsed="false"/>
    <row r="414" customFormat="false" ht="12.75" hidden="false" customHeight="true" outlineLevel="0" collapsed="false"/>
    <row r="415" customFormat="false" ht="12.75" hidden="false" customHeight="true" outlineLevel="0" collapsed="false"/>
    <row r="416" customFormat="false" ht="12.75" hidden="false" customHeight="true" outlineLevel="0" collapsed="false"/>
    <row r="417" customFormat="false" ht="12.75" hidden="false" customHeight="true" outlineLevel="0" collapsed="false"/>
    <row r="418" customFormat="false" ht="12.75" hidden="false" customHeight="true" outlineLevel="0" collapsed="false"/>
    <row r="419" customFormat="false" ht="12.75" hidden="false" customHeight="true" outlineLevel="0" collapsed="false"/>
    <row r="420" customFormat="false" ht="12.75" hidden="false" customHeight="true" outlineLevel="0" collapsed="false"/>
    <row r="421" customFormat="false" ht="12.75" hidden="false" customHeight="true" outlineLevel="0" collapsed="false"/>
    <row r="422" customFormat="false" ht="12.75" hidden="false" customHeight="true" outlineLevel="0" collapsed="false"/>
    <row r="423" customFormat="false" ht="12.75" hidden="false" customHeight="true" outlineLevel="0" collapsed="false"/>
    <row r="424" customFormat="false" ht="12.75" hidden="false" customHeight="true" outlineLevel="0" collapsed="false"/>
    <row r="425" customFormat="false" ht="12.75" hidden="false" customHeight="true" outlineLevel="0" collapsed="false"/>
    <row r="426" customFormat="false" ht="12.75" hidden="false" customHeight="true" outlineLevel="0" collapsed="false"/>
    <row r="427" customFormat="false" ht="12.75" hidden="false" customHeight="true" outlineLevel="0" collapsed="false"/>
    <row r="428" customFormat="false" ht="12.75" hidden="false" customHeight="true" outlineLevel="0" collapsed="false"/>
    <row r="429" customFormat="false" ht="12.75" hidden="false" customHeight="true" outlineLevel="0" collapsed="false"/>
    <row r="430" customFormat="false" ht="12.75" hidden="false" customHeight="true" outlineLevel="0" collapsed="false"/>
    <row r="431" customFormat="false" ht="12.75" hidden="false" customHeight="true" outlineLevel="0" collapsed="false"/>
    <row r="432" customFormat="false" ht="12.75" hidden="false" customHeight="true" outlineLevel="0" collapsed="false"/>
    <row r="433" customFormat="false" ht="12.75" hidden="false" customHeight="true" outlineLevel="0" collapsed="false"/>
    <row r="434" customFormat="false" ht="12.75" hidden="false" customHeight="true" outlineLevel="0" collapsed="false"/>
    <row r="435" customFormat="false" ht="12.75" hidden="false" customHeight="true" outlineLevel="0" collapsed="false"/>
    <row r="436" customFormat="false" ht="12.75" hidden="false" customHeight="true" outlineLevel="0" collapsed="false"/>
    <row r="437" customFormat="false" ht="12.75" hidden="false" customHeight="true" outlineLevel="0" collapsed="false"/>
    <row r="438" customFormat="false" ht="12.75" hidden="false" customHeight="true" outlineLevel="0" collapsed="false"/>
    <row r="439" customFormat="false" ht="12.75" hidden="false" customHeight="true" outlineLevel="0" collapsed="false"/>
    <row r="440" customFormat="false" ht="12.75" hidden="false" customHeight="true" outlineLevel="0" collapsed="false"/>
    <row r="441" customFormat="false" ht="12.75" hidden="false" customHeight="true" outlineLevel="0" collapsed="false"/>
    <row r="442" customFormat="false" ht="12.75" hidden="false" customHeight="true" outlineLevel="0" collapsed="false"/>
    <row r="443" customFormat="false" ht="12.75" hidden="false" customHeight="true" outlineLevel="0" collapsed="false"/>
    <row r="444" customFormat="false" ht="12.75" hidden="false" customHeight="true" outlineLevel="0" collapsed="false"/>
    <row r="445" customFormat="false" ht="12.75" hidden="false" customHeight="true" outlineLevel="0" collapsed="false"/>
    <row r="446" customFormat="false" ht="12.75" hidden="false" customHeight="true" outlineLevel="0" collapsed="false"/>
    <row r="447" customFormat="false" ht="12.75" hidden="false" customHeight="true" outlineLevel="0" collapsed="false"/>
    <row r="448" customFormat="false" ht="12.75" hidden="false" customHeight="true" outlineLevel="0" collapsed="false"/>
    <row r="449" customFormat="false" ht="12.75" hidden="false" customHeight="true" outlineLevel="0" collapsed="false"/>
    <row r="450" customFormat="false" ht="12.75" hidden="false" customHeight="true" outlineLevel="0" collapsed="false"/>
    <row r="451" customFormat="false" ht="12.75" hidden="false" customHeight="true" outlineLevel="0" collapsed="false"/>
    <row r="452" customFormat="false" ht="12.75" hidden="false" customHeight="true" outlineLevel="0" collapsed="false"/>
    <row r="453" customFormat="false" ht="12.75" hidden="false" customHeight="true" outlineLevel="0" collapsed="false"/>
    <row r="454" customFormat="false" ht="12.75" hidden="false" customHeight="true" outlineLevel="0" collapsed="false"/>
    <row r="455" customFormat="false" ht="12.75" hidden="false" customHeight="true" outlineLevel="0" collapsed="false"/>
    <row r="456" customFormat="false" ht="12.75" hidden="false" customHeight="true" outlineLevel="0" collapsed="false"/>
    <row r="457" customFormat="false" ht="12.75" hidden="false" customHeight="true" outlineLevel="0" collapsed="false"/>
    <row r="458" customFormat="false" ht="12.75" hidden="false" customHeight="true" outlineLevel="0" collapsed="false"/>
    <row r="459" customFormat="false" ht="12.75" hidden="false" customHeight="true" outlineLevel="0" collapsed="false"/>
    <row r="460" customFormat="false" ht="12.75" hidden="false" customHeight="true" outlineLevel="0" collapsed="false"/>
    <row r="461" customFormat="false" ht="12.75" hidden="false" customHeight="true" outlineLevel="0" collapsed="false"/>
    <row r="462" customFormat="false" ht="12.75" hidden="false" customHeight="true" outlineLevel="0" collapsed="false"/>
    <row r="463" customFormat="false" ht="12.75" hidden="false" customHeight="true" outlineLevel="0" collapsed="false"/>
    <row r="464" customFormat="false" ht="12.75" hidden="false" customHeight="true" outlineLevel="0" collapsed="false"/>
    <row r="465" customFormat="false" ht="12.75" hidden="false" customHeight="true" outlineLevel="0" collapsed="false"/>
    <row r="466" customFormat="false" ht="12.75" hidden="false" customHeight="true" outlineLevel="0" collapsed="false"/>
    <row r="467" customFormat="false" ht="12.75" hidden="false" customHeight="true" outlineLevel="0" collapsed="false"/>
    <row r="468" customFormat="false" ht="12.75" hidden="false" customHeight="true" outlineLevel="0" collapsed="false"/>
    <row r="469" customFormat="false" ht="12.75" hidden="false" customHeight="true" outlineLevel="0" collapsed="false"/>
    <row r="470" customFormat="false" ht="12.75" hidden="false" customHeight="true" outlineLevel="0" collapsed="false"/>
    <row r="471" customFormat="false" ht="12.75" hidden="false" customHeight="true" outlineLevel="0" collapsed="false"/>
    <row r="472" customFormat="false" ht="12.75" hidden="false" customHeight="true" outlineLevel="0" collapsed="false"/>
    <row r="473" customFormat="false" ht="12.75" hidden="false" customHeight="true" outlineLevel="0" collapsed="false"/>
    <row r="474" customFormat="false" ht="12.75" hidden="false" customHeight="true" outlineLevel="0" collapsed="false"/>
    <row r="475" customFormat="false" ht="12.75" hidden="false" customHeight="true" outlineLevel="0" collapsed="false"/>
    <row r="476" customFormat="false" ht="12.75" hidden="false" customHeight="true" outlineLevel="0" collapsed="false"/>
    <row r="477" customFormat="false" ht="12.75" hidden="false" customHeight="true" outlineLevel="0" collapsed="false"/>
    <row r="478" customFormat="false" ht="12.75" hidden="false" customHeight="true" outlineLevel="0" collapsed="false"/>
    <row r="479" customFormat="false" ht="12.75" hidden="false" customHeight="true" outlineLevel="0" collapsed="false"/>
    <row r="480" customFormat="false" ht="12.75" hidden="false" customHeight="true" outlineLevel="0" collapsed="false"/>
    <row r="481" customFormat="false" ht="12.75" hidden="false" customHeight="true" outlineLevel="0" collapsed="false"/>
    <row r="482" customFormat="false" ht="12.75" hidden="false" customHeight="true" outlineLevel="0" collapsed="false"/>
    <row r="483" customFormat="false" ht="12.75" hidden="false" customHeight="true" outlineLevel="0" collapsed="false"/>
    <row r="484" customFormat="false" ht="12.75" hidden="false" customHeight="true" outlineLevel="0" collapsed="false"/>
    <row r="485" customFormat="false" ht="12.75" hidden="false" customHeight="true" outlineLevel="0" collapsed="false"/>
    <row r="486" customFormat="false" ht="12.75" hidden="false" customHeight="true" outlineLevel="0" collapsed="false"/>
    <row r="487" customFormat="false" ht="12.75" hidden="false" customHeight="true" outlineLevel="0" collapsed="false"/>
    <row r="488" customFormat="false" ht="12.75" hidden="false" customHeight="true" outlineLevel="0" collapsed="false"/>
    <row r="489" customFormat="false" ht="12.75" hidden="false" customHeight="true" outlineLevel="0" collapsed="false"/>
    <row r="490" customFormat="false" ht="12.75" hidden="false" customHeight="true" outlineLevel="0" collapsed="false"/>
    <row r="491" customFormat="false" ht="12.75" hidden="false" customHeight="true" outlineLevel="0" collapsed="false"/>
    <row r="492" customFormat="false" ht="12.75" hidden="false" customHeight="true" outlineLevel="0" collapsed="false"/>
    <row r="493" customFormat="false" ht="12.75" hidden="false" customHeight="true" outlineLevel="0" collapsed="false"/>
    <row r="494" customFormat="false" ht="12.75" hidden="false" customHeight="true" outlineLevel="0" collapsed="false"/>
    <row r="495" customFormat="false" ht="12.75" hidden="false" customHeight="true" outlineLevel="0" collapsed="false"/>
    <row r="496" customFormat="false" ht="12.75" hidden="false" customHeight="true" outlineLevel="0" collapsed="false"/>
    <row r="497" customFormat="false" ht="12.75" hidden="false" customHeight="true" outlineLevel="0" collapsed="false"/>
    <row r="498" customFormat="false" ht="12.75" hidden="false" customHeight="true" outlineLevel="0" collapsed="false"/>
    <row r="499" customFormat="false" ht="12.75" hidden="false" customHeight="true" outlineLevel="0" collapsed="false"/>
    <row r="500" customFormat="false" ht="12.75" hidden="false" customHeight="true" outlineLevel="0" collapsed="false"/>
    <row r="501" customFormat="false" ht="12.75" hidden="false" customHeight="true" outlineLevel="0" collapsed="false"/>
    <row r="502" customFormat="false" ht="12.75" hidden="false" customHeight="true" outlineLevel="0" collapsed="false"/>
    <row r="503" customFormat="false" ht="12.75" hidden="false" customHeight="true" outlineLevel="0" collapsed="false"/>
    <row r="504" customFormat="false" ht="12.75" hidden="false" customHeight="true" outlineLevel="0" collapsed="false"/>
    <row r="505" customFormat="false" ht="12.75" hidden="false" customHeight="true" outlineLevel="0" collapsed="false"/>
    <row r="506" customFormat="false" ht="12.75" hidden="false" customHeight="true" outlineLevel="0" collapsed="false"/>
    <row r="507" customFormat="false" ht="12.75" hidden="false" customHeight="true" outlineLevel="0" collapsed="false"/>
    <row r="508" customFormat="false" ht="12.75" hidden="false" customHeight="true" outlineLevel="0" collapsed="false"/>
    <row r="509" customFormat="false" ht="12.75" hidden="false" customHeight="true" outlineLevel="0" collapsed="false"/>
    <row r="510" customFormat="false" ht="12.75" hidden="false" customHeight="true" outlineLevel="0" collapsed="false"/>
    <row r="511" customFormat="false" ht="12.75" hidden="false" customHeight="true" outlineLevel="0" collapsed="false"/>
    <row r="512" customFormat="false" ht="12.75" hidden="false" customHeight="true" outlineLevel="0" collapsed="false"/>
    <row r="513" customFormat="false" ht="12.75" hidden="false" customHeight="true" outlineLevel="0" collapsed="false"/>
    <row r="514" customFormat="false" ht="12.75" hidden="false" customHeight="true" outlineLevel="0" collapsed="false"/>
    <row r="515" customFormat="false" ht="12.75" hidden="false" customHeight="true" outlineLevel="0" collapsed="false"/>
    <row r="516" customFormat="false" ht="12.75" hidden="false" customHeight="true" outlineLevel="0" collapsed="false"/>
    <row r="517" customFormat="false" ht="12.75" hidden="false" customHeight="true" outlineLevel="0" collapsed="false"/>
    <row r="518" customFormat="false" ht="12.75" hidden="false" customHeight="true" outlineLevel="0" collapsed="false"/>
    <row r="519" customFormat="false" ht="12.75" hidden="false" customHeight="true" outlineLevel="0" collapsed="false"/>
    <row r="520" customFormat="false" ht="12.75" hidden="false" customHeight="true" outlineLevel="0" collapsed="false"/>
    <row r="521" customFormat="false" ht="12.75" hidden="false" customHeight="true" outlineLevel="0" collapsed="false"/>
    <row r="522" customFormat="false" ht="12.75" hidden="false" customHeight="true" outlineLevel="0" collapsed="false"/>
    <row r="523" customFormat="false" ht="12.75" hidden="false" customHeight="true" outlineLevel="0" collapsed="false"/>
    <row r="524" customFormat="false" ht="12.75" hidden="false" customHeight="true" outlineLevel="0" collapsed="false"/>
    <row r="525" customFormat="false" ht="12.75" hidden="false" customHeight="true" outlineLevel="0" collapsed="false"/>
    <row r="526" customFormat="false" ht="12.75" hidden="false" customHeight="true" outlineLevel="0" collapsed="false"/>
    <row r="527" customFormat="false" ht="12.75" hidden="false" customHeight="true" outlineLevel="0" collapsed="false"/>
    <row r="528" customFormat="false" ht="12.75" hidden="false" customHeight="true" outlineLevel="0" collapsed="false"/>
    <row r="529" customFormat="false" ht="12.75" hidden="false" customHeight="true" outlineLevel="0" collapsed="false"/>
    <row r="530" customFormat="false" ht="12.75" hidden="false" customHeight="true" outlineLevel="0" collapsed="false"/>
    <row r="531" customFormat="false" ht="12.75" hidden="false" customHeight="true" outlineLevel="0" collapsed="false"/>
    <row r="532" customFormat="false" ht="12.75" hidden="false" customHeight="true" outlineLevel="0" collapsed="false"/>
    <row r="533" customFormat="false" ht="12.75" hidden="false" customHeight="true" outlineLevel="0" collapsed="false"/>
    <row r="534" customFormat="false" ht="12.75" hidden="false" customHeight="true" outlineLevel="0" collapsed="false"/>
    <row r="535" customFormat="false" ht="12.75" hidden="false" customHeight="true" outlineLevel="0" collapsed="false"/>
    <row r="536" customFormat="false" ht="12.75" hidden="false" customHeight="true" outlineLevel="0" collapsed="false"/>
    <row r="537" customFormat="false" ht="12.75" hidden="false" customHeight="true" outlineLevel="0" collapsed="false"/>
    <row r="538" customFormat="false" ht="12.75" hidden="false" customHeight="true" outlineLevel="0" collapsed="false"/>
    <row r="539" customFormat="false" ht="12.75" hidden="false" customHeight="true" outlineLevel="0" collapsed="false"/>
    <row r="540" customFormat="false" ht="12.75" hidden="false" customHeight="true" outlineLevel="0" collapsed="false"/>
    <row r="541" customFormat="false" ht="12.75" hidden="false" customHeight="true" outlineLevel="0" collapsed="false"/>
    <row r="542" customFormat="false" ht="12.75" hidden="false" customHeight="true" outlineLevel="0" collapsed="false"/>
    <row r="543" customFormat="false" ht="12.75" hidden="false" customHeight="true" outlineLevel="0" collapsed="false"/>
    <row r="544" customFormat="false" ht="12.75" hidden="false" customHeight="true" outlineLevel="0" collapsed="false"/>
    <row r="545" customFormat="false" ht="12.75" hidden="false" customHeight="true" outlineLevel="0" collapsed="false"/>
    <row r="546" customFormat="false" ht="12.75" hidden="false" customHeight="true" outlineLevel="0" collapsed="false"/>
    <row r="547" customFormat="false" ht="12.75" hidden="false" customHeight="true" outlineLevel="0" collapsed="false"/>
    <row r="548" customFormat="false" ht="12.75" hidden="false" customHeight="true" outlineLevel="0" collapsed="false"/>
    <row r="549" customFormat="false" ht="12.75" hidden="false" customHeight="true" outlineLevel="0" collapsed="false"/>
    <row r="550" customFormat="false" ht="12.75" hidden="false" customHeight="true" outlineLevel="0" collapsed="false"/>
    <row r="551" customFormat="false" ht="12.75" hidden="false" customHeight="true" outlineLevel="0" collapsed="false"/>
    <row r="552" customFormat="false" ht="12.75" hidden="false" customHeight="true" outlineLevel="0" collapsed="false"/>
    <row r="553" customFormat="false" ht="12.75" hidden="false" customHeight="true" outlineLevel="0" collapsed="false"/>
    <row r="554" customFormat="false" ht="12.75" hidden="false" customHeight="true" outlineLevel="0" collapsed="false"/>
    <row r="555" customFormat="false" ht="12.75" hidden="false" customHeight="true" outlineLevel="0" collapsed="false"/>
    <row r="556" customFormat="false" ht="12.75" hidden="false" customHeight="true" outlineLevel="0" collapsed="false"/>
    <row r="557" customFormat="false" ht="12.75" hidden="false" customHeight="true" outlineLevel="0" collapsed="false"/>
    <row r="558" customFormat="false" ht="12.75" hidden="false" customHeight="true" outlineLevel="0" collapsed="false"/>
    <row r="559" customFormat="false" ht="12.75" hidden="false" customHeight="true" outlineLevel="0" collapsed="false"/>
    <row r="560" customFormat="false" ht="12.75" hidden="false" customHeight="true" outlineLevel="0" collapsed="false"/>
    <row r="561" customFormat="false" ht="12.75" hidden="false" customHeight="true" outlineLevel="0" collapsed="false"/>
    <row r="562" customFormat="false" ht="12.75" hidden="false" customHeight="true" outlineLevel="0" collapsed="false"/>
    <row r="563" customFormat="false" ht="12.75" hidden="false" customHeight="true" outlineLevel="0" collapsed="false"/>
    <row r="564" customFormat="false" ht="12.75" hidden="false" customHeight="true" outlineLevel="0" collapsed="false"/>
    <row r="565" customFormat="false" ht="12.75" hidden="false" customHeight="true" outlineLevel="0" collapsed="false"/>
    <row r="566" customFormat="false" ht="12.75" hidden="false" customHeight="true" outlineLevel="0" collapsed="false"/>
    <row r="567" customFormat="false" ht="12.75" hidden="false" customHeight="true" outlineLevel="0" collapsed="false"/>
    <row r="568" customFormat="false" ht="12.75" hidden="false" customHeight="true" outlineLevel="0" collapsed="false"/>
    <row r="569" customFormat="false" ht="12.75" hidden="false" customHeight="true" outlineLevel="0" collapsed="false"/>
    <row r="570" customFormat="false" ht="12.75" hidden="false" customHeight="true" outlineLevel="0" collapsed="false"/>
    <row r="571" customFormat="false" ht="12.75" hidden="false" customHeight="true" outlineLevel="0" collapsed="false"/>
    <row r="572" customFormat="false" ht="12.75" hidden="false" customHeight="true" outlineLevel="0" collapsed="false"/>
    <row r="573" customFormat="false" ht="12.75" hidden="false" customHeight="true" outlineLevel="0" collapsed="false"/>
    <row r="574" customFormat="false" ht="12.75" hidden="false" customHeight="true" outlineLevel="0" collapsed="false"/>
    <row r="575" customFormat="false" ht="12.75" hidden="false" customHeight="true" outlineLevel="0" collapsed="false"/>
    <row r="576" customFormat="false" ht="12.75" hidden="false" customHeight="true" outlineLevel="0" collapsed="false"/>
    <row r="577" customFormat="false" ht="12.75" hidden="false" customHeight="true" outlineLevel="0" collapsed="false"/>
    <row r="578" customFormat="false" ht="12.75" hidden="false" customHeight="true" outlineLevel="0" collapsed="false"/>
    <row r="579" customFormat="false" ht="12.75" hidden="false" customHeight="true" outlineLevel="0" collapsed="false"/>
    <row r="580" customFormat="false" ht="12.75" hidden="false" customHeight="true" outlineLevel="0" collapsed="false"/>
    <row r="581" customFormat="false" ht="12.75" hidden="false" customHeight="true" outlineLevel="0" collapsed="false"/>
    <row r="582" customFormat="false" ht="12.75" hidden="false" customHeight="true" outlineLevel="0" collapsed="false"/>
    <row r="583" customFormat="false" ht="12.75" hidden="false" customHeight="true" outlineLevel="0" collapsed="false"/>
    <row r="584" customFormat="false" ht="12.75" hidden="false" customHeight="true" outlineLevel="0" collapsed="false"/>
    <row r="585" customFormat="false" ht="12.75" hidden="false" customHeight="true" outlineLevel="0" collapsed="false"/>
    <row r="586" customFormat="false" ht="12.75" hidden="false" customHeight="true" outlineLevel="0" collapsed="false"/>
    <row r="587" customFormat="false" ht="12.75" hidden="false" customHeight="true" outlineLevel="0" collapsed="false"/>
    <row r="588" customFormat="false" ht="12.75" hidden="false" customHeight="true" outlineLevel="0" collapsed="false"/>
    <row r="589" customFormat="false" ht="12.75" hidden="false" customHeight="true" outlineLevel="0" collapsed="false"/>
    <row r="590" customFormat="false" ht="12.75" hidden="false" customHeight="true" outlineLevel="0" collapsed="false"/>
    <row r="591" customFormat="false" ht="12.75" hidden="false" customHeight="true" outlineLevel="0" collapsed="false"/>
    <row r="592" customFormat="false" ht="12.75" hidden="false" customHeight="true" outlineLevel="0" collapsed="false"/>
    <row r="593" customFormat="false" ht="12.75" hidden="false" customHeight="true" outlineLevel="0" collapsed="false"/>
    <row r="594" customFormat="false" ht="12.75" hidden="false" customHeight="true" outlineLevel="0" collapsed="false"/>
    <row r="595" customFormat="false" ht="12.75" hidden="false" customHeight="true" outlineLevel="0" collapsed="false"/>
    <row r="596" customFormat="false" ht="12.75" hidden="false" customHeight="true" outlineLevel="0" collapsed="false"/>
    <row r="597" customFormat="false" ht="12.75" hidden="false" customHeight="true" outlineLevel="0" collapsed="false"/>
    <row r="598" customFormat="false" ht="12.75" hidden="false" customHeight="true" outlineLevel="0" collapsed="false"/>
    <row r="599" customFormat="false" ht="12.75" hidden="false" customHeight="true" outlineLevel="0" collapsed="false"/>
    <row r="600" customFormat="false" ht="12.75" hidden="false" customHeight="true" outlineLevel="0" collapsed="false"/>
    <row r="601" customFormat="false" ht="12.75" hidden="false" customHeight="true" outlineLevel="0" collapsed="false"/>
    <row r="602" customFormat="false" ht="12.75" hidden="false" customHeight="true" outlineLevel="0" collapsed="false"/>
    <row r="603" customFormat="false" ht="12.75" hidden="false" customHeight="true" outlineLevel="0" collapsed="false"/>
    <row r="604" customFormat="false" ht="12.75" hidden="false" customHeight="true" outlineLevel="0" collapsed="false"/>
    <row r="605" customFormat="false" ht="12.75" hidden="false" customHeight="true" outlineLevel="0" collapsed="false"/>
    <row r="606" customFormat="false" ht="12.75" hidden="false" customHeight="true" outlineLevel="0" collapsed="false"/>
    <row r="607" customFormat="false" ht="12.75" hidden="false" customHeight="true" outlineLevel="0" collapsed="false"/>
    <row r="608" customFormat="false" ht="12.75" hidden="false" customHeight="true" outlineLevel="0" collapsed="false"/>
    <row r="609" customFormat="false" ht="12.75" hidden="false" customHeight="true" outlineLevel="0" collapsed="false"/>
    <row r="610" customFormat="false" ht="12.75" hidden="false" customHeight="true" outlineLevel="0" collapsed="false"/>
    <row r="611" customFormat="false" ht="12.75" hidden="false" customHeight="true" outlineLevel="0" collapsed="false"/>
    <row r="612" customFormat="false" ht="12.75" hidden="false" customHeight="true" outlineLevel="0" collapsed="false"/>
    <row r="613" customFormat="false" ht="12.75" hidden="false" customHeight="true" outlineLevel="0" collapsed="false"/>
    <row r="614" customFormat="false" ht="12.75" hidden="false" customHeight="true" outlineLevel="0" collapsed="false"/>
    <row r="615" customFormat="false" ht="12.75" hidden="false" customHeight="true" outlineLevel="0" collapsed="false"/>
    <row r="616" customFormat="false" ht="12.75" hidden="false" customHeight="true" outlineLevel="0" collapsed="false"/>
    <row r="617" customFormat="false" ht="12.75" hidden="false" customHeight="true" outlineLevel="0" collapsed="false"/>
    <row r="618" customFormat="false" ht="12.75" hidden="false" customHeight="true" outlineLevel="0" collapsed="false"/>
    <row r="619" customFormat="false" ht="12.75" hidden="false" customHeight="true" outlineLevel="0" collapsed="false"/>
    <row r="620" customFormat="false" ht="12.75" hidden="false" customHeight="true" outlineLevel="0" collapsed="false"/>
    <row r="621" customFormat="false" ht="12.75" hidden="false" customHeight="true" outlineLevel="0" collapsed="false"/>
    <row r="622" customFormat="false" ht="12.75" hidden="false" customHeight="true" outlineLevel="0" collapsed="false"/>
    <row r="623" customFormat="false" ht="12.75" hidden="false" customHeight="true" outlineLevel="0" collapsed="false"/>
    <row r="624" customFormat="false" ht="12.75" hidden="false" customHeight="true" outlineLevel="0" collapsed="false"/>
    <row r="625" customFormat="false" ht="12.75" hidden="false" customHeight="true" outlineLevel="0" collapsed="false"/>
    <row r="626" customFormat="false" ht="12.75" hidden="false" customHeight="true" outlineLevel="0" collapsed="false"/>
    <row r="627" customFormat="false" ht="12.75" hidden="false" customHeight="true" outlineLevel="0" collapsed="false"/>
    <row r="628" customFormat="false" ht="12.75" hidden="false" customHeight="true" outlineLevel="0" collapsed="false"/>
    <row r="629" customFormat="false" ht="12.75" hidden="false" customHeight="true" outlineLevel="0" collapsed="false"/>
    <row r="630" customFormat="false" ht="12.75" hidden="false" customHeight="true" outlineLevel="0" collapsed="false"/>
    <row r="631" customFormat="false" ht="12.75" hidden="false" customHeight="true" outlineLevel="0" collapsed="false"/>
    <row r="632" customFormat="false" ht="12.75" hidden="false" customHeight="true" outlineLevel="0" collapsed="false"/>
    <row r="633" customFormat="false" ht="12.75" hidden="false" customHeight="true" outlineLevel="0" collapsed="false"/>
    <row r="634" customFormat="false" ht="12.75" hidden="false" customHeight="true" outlineLevel="0" collapsed="false"/>
    <row r="635" customFormat="false" ht="12.75" hidden="false" customHeight="true" outlineLevel="0" collapsed="false"/>
    <row r="636" customFormat="false" ht="12.75" hidden="false" customHeight="true" outlineLevel="0" collapsed="false"/>
    <row r="637" customFormat="false" ht="12.75" hidden="false" customHeight="true" outlineLevel="0" collapsed="false"/>
    <row r="638" customFormat="false" ht="12.75" hidden="false" customHeight="true" outlineLevel="0" collapsed="false"/>
    <row r="639" customFormat="false" ht="12.75" hidden="false" customHeight="true" outlineLevel="0" collapsed="false"/>
    <row r="640" customFormat="false" ht="12.75" hidden="false" customHeight="true" outlineLevel="0" collapsed="false"/>
    <row r="641" customFormat="false" ht="12.75" hidden="false" customHeight="true" outlineLevel="0" collapsed="false"/>
    <row r="642" customFormat="false" ht="12.75" hidden="false" customHeight="true" outlineLevel="0" collapsed="false"/>
    <row r="643" customFormat="false" ht="12.75" hidden="false" customHeight="true" outlineLevel="0" collapsed="false"/>
    <row r="644" customFormat="false" ht="12.75" hidden="false" customHeight="true" outlineLevel="0" collapsed="false"/>
    <row r="645" customFormat="false" ht="12.75" hidden="false" customHeight="true" outlineLevel="0" collapsed="false"/>
    <row r="646" customFormat="false" ht="12.75" hidden="false" customHeight="true" outlineLevel="0" collapsed="false"/>
    <row r="647" customFormat="false" ht="12.75" hidden="false" customHeight="true" outlineLevel="0" collapsed="false"/>
    <row r="648" customFormat="false" ht="12.75" hidden="false" customHeight="true" outlineLevel="0" collapsed="false"/>
    <row r="649" customFormat="false" ht="12.75" hidden="false" customHeight="true" outlineLevel="0" collapsed="false"/>
    <row r="650" customFormat="false" ht="12.75" hidden="false" customHeight="true" outlineLevel="0" collapsed="false"/>
    <row r="651" customFormat="false" ht="12.75" hidden="false" customHeight="true" outlineLevel="0" collapsed="false"/>
    <row r="652" customFormat="false" ht="12.75" hidden="false" customHeight="true" outlineLevel="0" collapsed="false"/>
    <row r="653" customFormat="false" ht="12.75" hidden="false" customHeight="true" outlineLevel="0" collapsed="false"/>
    <row r="654" customFormat="false" ht="12.75" hidden="false" customHeight="true" outlineLevel="0" collapsed="false"/>
    <row r="655" customFormat="false" ht="12.75" hidden="false" customHeight="true" outlineLevel="0" collapsed="false"/>
    <row r="656" customFormat="false" ht="12.75" hidden="false" customHeight="true" outlineLevel="0" collapsed="false"/>
    <row r="657" customFormat="false" ht="12.75" hidden="false" customHeight="true" outlineLevel="0" collapsed="false"/>
    <row r="658" customFormat="false" ht="12.75" hidden="false" customHeight="true" outlineLevel="0" collapsed="false"/>
    <row r="659" customFormat="false" ht="12.75" hidden="false" customHeight="true" outlineLevel="0" collapsed="false"/>
    <row r="660" customFormat="false" ht="12.75" hidden="false" customHeight="true" outlineLevel="0" collapsed="false"/>
    <row r="661" customFormat="false" ht="12.75" hidden="false" customHeight="true" outlineLevel="0" collapsed="false"/>
    <row r="662" customFormat="false" ht="12.75" hidden="false" customHeight="true" outlineLevel="0" collapsed="false"/>
    <row r="663" customFormat="false" ht="12.75" hidden="false" customHeight="true" outlineLevel="0" collapsed="false"/>
    <row r="664" customFormat="false" ht="12.75" hidden="false" customHeight="true" outlineLevel="0" collapsed="false"/>
    <row r="665" customFormat="false" ht="12.75" hidden="false" customHeight="true" outlineLevel="0" collapsed="false"/>
    <row r="666" customFormat="false" ht="12.75" hidden="false" customHeight="true" outlineLevel="0" collapsed="false"/>
    <row r="667" customFormat="false" ht="12.75" hidden="false" customHeight="true" outlineLevel="0" collapsed="false"/>
    <row r="668" customFormat="false" ht="12.75" hidden="false" customHeight="true" outlineLevel="0" collapsed="false"/>
    <row r="669" customFormat="false" ht="12.75" hidden="false" customHeight="true" outlineLevel="0" collapsed="false"/>
    <row r="670" customFormat="false" ht="12.75" hidden="false" customHeight="true" outlineLevel="0" collapsed="false"/>
    <row r="671" customFormat="false" ht="12.75" hidden="false" customHeight="true" outlineLevel="0" collapsed="false"/>
    <row r="672" customFormat="false" ht="12.75" hidden="false" customHeight="true" outlineLevel="0" collapsed="false"/>
    <row r="673" customFormat="false" ht="12.75" hidden="false" customHeight="true" outlineLevel="0" collapsed="false"/>
    <row r="674" customFormat="false" ht="12.75" hidden="false" customHeight="true" outlineLevel="0" collapsed="false"/>
    <row r="675" customFormat="false" ht="12.75" hidden="false" customHeight="true" outlineLevel="0" collapsed="false"/>
    <row r="676" customFormat="false" ht="12.75" hidden="false" customHeight="true" outlineLevel="0" collapsed="false"/>
    <row r="677" customFormat="false" ht="12.75" hidden="false" customHeight="true" outlineLevel="0" collapsed="false"/>
    <row r="678" customFormat="false" ht="12.75" hidden="false" customHeight="true" outlineLevel="0" collapsed="false"/>
    <row r="679" customFormat="false" ht="12.75" hidden="false" customHeight="true" outlineLevel="0" collapsed="false"/>
    <row r="680" customFormat="false" ht="12.75" hidden="false" customHeight="true" outlineLevel="0" collapsed="false"/>
    <row r="681" customFormat="false" ht="12.75" hidden="false" customHeight="true" outlineLevel="0" collapsed="false"/>
    <row r="682" customFormat="false" ht="12.75" hidden="false" customHeight="true" outlineLevel="0" collapsed="false"/>
    <row r="683" customFormat="false" ht="12.75" hidden="false" customHeight="true" outlineLevel="0" collapsed="false"/>
    <row r="684" customFormat="false" ht="12.75" hidden="false" customHeight="true" outlineLevel="0" collapsed="false"/>
    <row r="685" customFormat="false" ht="12.75" hidden="false" customHeight="true" outlineLevel="0" collapsed="false"/>
    <row r="686" customFormat="false" ht="12.75" hidden="false" customHeight="true" outlineLevel="0" collapsed="false"/>
    <row r="687" customFormat="false" ht="12.75" hidden="false" customHeight="true" outlineLevel="0" collapsed="false"/>
    <row r="688" customFormat="false" ht="12.75" hidden="false" customHeight="true" outlineLevel="0" collapsed="false"/>
    <row r="689" customFormat="false" ht="12.75" hidden="false" customHeight="true" outlineLevel="0" collapsed="false"/>
    <row r="690" customFormat="false" ht="12.75" hidden="false" customHeight="true" outlineLevel="0" collapsed="false"/>
    <row r="691" customFormat="false" ht="12.75" hidden="false" customHeight="true" outlineLevel="0" collapsed="false"/>
    <row r="692" customFormat="false" ht="12.75" hidden="false" customHeight="true" outlineLevel="0" collapsed="false"/>
    <row r="693" customFormat="false" ht="12.75" hidden="false" customHeight="true" outlineLevel="0" collapsed="false"/>
    <row r="694" customFormat="false" ht="12.75" hidden="false" customHeight="true" outlineLevel="0" collapsed="false"/>
    <row r="695" customFormat="false" ht="12.75" hidden="false" customHeight="true" outlineLevel="0" collapsed="false"/>
    <row r="696" customFormat="false" ht="12.75" hidden="false" customHeight="true" outlineLevel="0" collapsed="false"/>
    <row r="697" customFormat="false" ht="12.75" hidden="false" customHeight="true" outlineLevel="0" collapsed="false"/>
    <row r="698" customFormat="false" ht="12.75" hidden="false" customHeight="true" outlineLevel="0" collapsed="false"/>
    <row r="699" customFormat="false" ht="12.75" hidden="false" customHeight="true" outlineLevel="0" collapsed="false"/>
    <row r="700" customFormat="false" ht="12.75" hidden="false" customHeight="true" outlineLevel="0" collapsed="false"/>
    <row r="701" customFormat="false" ht="12.75" hidden="false" customHeight="true" outlineLevel="0" collapsed="false"/>
    <row r="702" customFormat="false" ht="12.75" hidden="false" customHeight="true" outlineLevel="0" collapsed="false"/>
    <row r="703" customFormat="false" ht="12.75" hidden="false" customHeight="true" outlineLevel="0" collapsed="false"/>
    <row r="704" customFormat="false" ht="12.75" hidden="false" customHeight="true" outlineLevel="0" collapsed="false"/>
    <row r="705" customFormat="false" ht="12.75" hidden="false" customHeight="true" outlineLevel="0" collapsed="false"/>
    <row r="706" customFormat="false" ht="12.75" hidden="false" customHeight="true" outlineLevel="0" collapsed="false"/>
    <row r="707" customFormat="false" ht="12.75" hidden="false" customHeight="true" outlineLevel="0" collapsed="false"/>
    <row r="708" customFormat="false" ht="12.75" hidden="false" customHeight="true" outlineLevel="0" collapsed="false"/>
    <row r="709" customFormat="false" ht="12.75" hidden="false" customHeight="true" outlineLevel="0" collapsed="false"/>
    <row r="710" customFormat="false" ht="12.75" hidden="false" customHeight="true" outlineLevel="0" collapsed="false"/>
    <row r="711" customFormat="false" ht="12.75" hidden="false" customHeight="true" outlineLevel="0" collapsed="false"/>
    <row r="712" customFormat="false" ht="12.75" hidden="false" customHeight="true" outlineLevel="0" collapsed="false"/>
    <row r="713" customFormat="false" ht="12.75" hidden="false" customHeight="true" outlineLevel="0" collapsed="false"/>
    <row r="714" customFormat="false" ht="12.75" hidden="false" customHeight="true" outlineLevel="0" collapsed="false"/>
    <row r="715" customFormat="false" ht="12.75" hidden="false" customHeight="true" outlineLevel="0" collapsed="false"/>
    <row r="716" customFormat="false" ht="12.75" hidden="false" customHeight="true" outlineLevel="0" collapsed="false"/>
    <row r="717" customFormat="false" ht="12.75" hidden="false" customHeight="true" outlineLevel="0" collapsed="false"/>
    <row r="718" customFormat="false" ht="12.75" hidden="false" customHeight="true" outlineLevel="0" collapsed="false"/>
    <row r="719" customFormat="false" ht="12.75" hidden="false" customHeight="true" outlineLevel="0" collapsed="false"/>
    <row r="720" customFormat="false" ht="12.75" hidden="false" customHeight="true" outlineLevel="0" collapsed="false"/>
    <row r="721" customFormat="false" ht="12.75" hidden="false" customHeight="true" outlineLevel="0" collapsed="false"/>
    <row r="722" customFormat="false" ht="12.75" hidden="false" customHeight="true" outlineLevel="0" collapsed="false"/>
    <row r="723" customFormat="false" ht="12.75" hidden="false" customHeight="true" outlineLevel="0" collapsed="false"/>
    <row r="724" customFormat="false" ht="12.75" hidden="false" customHeight="true" outlineLevel="0" collapsed="false"/>
    <row r="725" customFormat="false" ht="12.75" hidden="false" customHeight="true" outlineLevel="0" collapsed="false"/>
    <row r="726" customFormat="false" ht="12.75" hidden="false" customHeight="true" outlineLevel="0" collapsed="false"/>
    <row r="727" customFormat="false" ht="12.75" hidden="false" customHeight="true" outlineLevel="0" collapsed="false"/>
    <row r="728" customFormat="false" ht="12.75" hidden="false" customHeight="true" outlineLevel="0" collapsed="false"/>
    <row r="729" customFormat="false" ht="12.75" hidden="false" customHeight="true" outlineLevel="0" collapsed="false"/>
    <row r="730" customFormat="false" ht="12.75" hidden="false" customHeight="true" outlineLevel="0" collapsed="false"/>
    <row r="731" customFormat="false" ht="12.75" hidden="false" customHeight="true" outlineLevel="0" collapsed="false"/>
    <row r="732" customFormat="false" ht="12.75" hidden="false" customHeight="true" outlineLevel="0" collapsed="false"/>
    <row r="733" customFormat="false" ht="12.75" hidden="false" customHeight="true" outlineLevel="0" collapsed="false"/>
    <row r="734" customFormat="false" ht="12.75" hidden="false" customHeight="true" outlineLevel="0" collapsed="false"/>
    <row r="735" customFormat="false" ht="12.75" hidden="false" customHeight="true" outlineLevel="0" collapsed="false"/>
    <row r="736" customFormat="false" ht="12.75" hidden="false" customHeight="true" outlineLevel="0" collapsed="false"/>
    <row r="737" customFormat="false" ht="12.75" hidden="false" customHeight="true" outlineLevel="0" collapsed="false"/>
    <row r="738" customFormat="false" ht="12.75" hidden="false" customHeight="true" outlineLevel="0" collapsed="false"/>
    <row r="739" customFormat="false" ht="12.75" hidden="false" customHeight="true" outlineLevel="0" collapsed="false"/>
    <row r="740" customFormat="false" ht="12.75" hidden="false" customHeight="true" outlineLevel="0" collapsed="false"/>
    <row r="741" customFormat="false" ht="12.75" hidden="false" customHeight="true" outlineLevel="0" collapsed="false"/>
    <row r="742" customFormat="false" ht="12.75" hidden="false" customHeight="true" outlineLevel="0" collapsed="false"/>
    <row r="743" customFormat="false" ht="12.75" hidden="false" customHeight="true" outlineLevel="0" collapsed="false"/>
    <row r="744" customFormat="false" ht="12.75" hidden="false" customHeight="true" outlineLevel="0" collapsed="false"/>
    <row r="745" customFormat="false" ht="12.75" hidden="false" customHeight="true" outlineLevel="0" collapsed="false"/>
    <row r="746" customFormat="false" ht="12.75" hidden="false" customHeight="true" outlineLevel="0" collapsed="false"/>
    <row r="747" customFormat="false" ht="12.75" hidden="false" customHeight="true" outlineLevel="0" collapsed="false"/>
    <row r="748" customFormat="false" ht="12.75" hidden="false" customHeight="true" outlineLevel="0" collapsed="false"/>
    <row r="749" customFormat="false" ht="12.75" hidden="false" customHeight="true" outlineLevel="0" collapsed="false"/>
    <row r="750" customFormat="false" ht="12.75" hidden="false" customHeight="true" outlineLevel="0" collapsed="false"/>
    <row r="751" customFormat="false" ht="12.75" hidden="false" customHeight="true" outlineLevel="0" collapsed="false"/>
    <row r="752" customFormat="false" ht="12.75" hidden="false" customHeight="true" outlineLevel="0" collapsed="false"/>
    <row r="753" customFormat="false" ht="12.75" hidden="false" customHeight="true" outlineLevel="0" collapsed="false"/>
    <row r="754" customFormat="false" ht="12.75" hidden="false" customHeight="true" outlineLevel="0" collapsed="false"/>
    <row r="755" customFormat="false" ht="12.75" hidden="false" customHeight="true" outlineLevel="0" collapsed="false"/>
    <row r="756" customFormat="false" ht="12.75" hidden="false" customHeight="true" outlineLevel="0" collapsed="false"/>
    <row r="757" customFormat="false" ht="12.75" hidden="false" customHeight="true" outlineLevel="0" collapsed="false"/>
    <row r="758" customFormat="false" ht="12.75" hidden="false" customHeight="true" outlineLevel="0" collapsed="false"/>
    <row r="759" customFormat="false" ht="12.75" hidden="false" customHeight="true" outlineLevel="0" collapsed="false"/>
    <row r="760" customFormat="false" ht="12.75" hidden="false" customHeight="true" outlineLevel="0" collapsed="false"/>
    <row r="761" customFormat="false" ht="12.75" hidden="false" customHeight="true" outlineLevel="0" collapsed="false"/>
    <row r="762" customFormat="false" ht="12.75" hidden="false" customHeight="true" outlineLevel="0" collapsed="false"/>
    <row r="763" customFormat="false" ht="12.75" hidden="false" customHeight="true" outlineLevel="0" collapsed="false"/>
    <row r="764" customFormat="false" ht="12.75" hidden="false" customHeight="true" outlineLevel="0" collapsed="false"/>
    <row r="765" customFormat="false" ht="12.75" hidden="false" customHeight="true" outlineLevel="0" collapsed="false"/>
    <row r="766" customFormat="false" ht="12.75" hidden="false" customHeight="true" outlineLevel="0" collapsed="false"/>
    <row r="767" customFormat="false" ht="12.75" hidden="false" customHeight="true" outlineLevel="0" collapsed="false"/>
    <row r="768" customFormat="false" ht="12.75" hidden="false" customHeight="true" outlineLevel="0" collapsed="false"/>
    <row r="769" customFormat="false" ht="12.75" hidden="false" customHeight="true" outlineLevel="0" collapsed="false"/>
    <row r="770" customFormat="false" ht="12.75" hidden="false" customHeight="true" outlineLevel="0" collapsed="false"/>
    <row r="771" customFormat="false" ht="12.75" hidden="false" customHeight="true" outlineLevel="0" collapsed="false"/>
    <row r="772" customFormat="false" ht="12.75" hidden="false" customHeight="true" outlineLevel="0" collapsed="false"/>
    <row r="773" customFormat="false" ht="12.75" hidden="false" customHeight="true" outlineLevel="0" collapsed="false"/>
    <row r="774" customFormat="false" ht="12.75" hidden="false" customHeight="true" outlineLevel="0" collapsed="false"/>
    <row r="775" customFormat="false" ht="12.75" hidden="false" customHeight="true" outlineLevel="0" collapsed="false"/>
    <row r="776" customFormat="false" ht="12.75" hidden="false" customHeight="true" outlineLevel="0" collapsed="false"/>
    <row r="777" customFormat="false" ht="12.75" hidden="false" customHeight="true" outlineLevel="0" collapsed="false"/>
    <row r="778" customFormat="false" ht="12.75" hidden="false" customHeight="true" outlineLevel="0" collapsed="false"/>
    <row r="779" customFormat="false" ht="12.75" hidden="false" customHeight="true" outlineLevel="0" collapsed="false"/>
    <row r="780" customFormat="false" ht="12.75" hidden="false" customHeight="true" outlineLevel="0" collapsed="false"/>
    <row r="781" customFormat="false" ht="12.75" hidden="false" customHeight="true" outlineLevel="0" collapsed="false"/>
    <row r="782" customFormat="false" ht="12.75" hidden="false" customHeight="true" outlineLevel="0" collapsed="false"/>
    <row r="783" customFormat="false" ht="12.75" hidden="false" customHeight="true" outlineLevel="0" collapsed="false"/>
    <row r="784" customFormat="false" ht="12.75" hidden="false" customHeight="true" outlineLevel="0" collapsed="false"/>
    <row r="785" customFormat="false" ht="12.75" hidden="false" customHeight="true" outlineLevel="0" collapsed="false"/>
    <row r="786" customFormat="false" ht="12.75" hidden="false" customHeight="true" outlineLevel="0" collapsed="false"/>
    <row r="787" customFormat="false" ht="12.75" hidden="false" customHeight="true" outlineLevel="0" collapsed="false"/>
    <row r="788" customFormat="false" ht="12.75" hidden="false" customHeight="true" outlineLevel="0" collapsed="false"/>
    <row r="789" customFormat="false" ht="12.75" hidden="false" customHeight="true" outlineLevel="0" collapsed="false"/>
    <row r="790" customFormat="false" ht="12.75" hidden="false" customHeight="true" outlineLevel="0" collapsed="false"/>
    <row r="791" customFormat="false" ht="12.75" hidden="false" customHeight="true" outlineLevel="0" collapsed="false"/>
    <row r="792" customFormat="false" ht="12.75" hidden="false" customHeight="true" outlineLevel="0" collapsed="false"/>
    <row r="793" customFormat="false" ht="12.75" hidden="false" customHeight="true" outlineLevel="0" collapsed="false"/>
    <row r="794" customFormat="false" ht="12.75" hidden="false" customHeight="true" outlineLevel="0" collapsed="false"/>
    <row r="795" customFormat="false" ht="12.75" hidden="false" customHeight="true" outlineLevel="0" collapsed="false"/>
    <row r="796" customFormat="false" ht="12.75" hidden="false" customHeight="true" outlineLevel="0" collapsed="false"/>
    <row r="797" customFormat="false" ht="12.75" hidden="false" customHeight="true" outlineLevel="0" collapsed="false"/>
    <row r="798" customFormat="false" ht="12.75" hidden="false" customHeight="true" outlineLevel="0" collapsed="false"/>
    <row r="799" customFormat="false" ht="12.75" hidden="false" customHeight="true" outlineLevel="0" collapsed="false"/>
    <row r="800" customFormat="false" ht="12.75" hidden="false" customHeight="true" outlineLevel="0" collapsed="false"/>
    <row r="801" customFormat="false" ht="12.75" hidden="false" customHeight="true" outlineLevel="0" collapsed="false"/>
    <row r="802" customFormat="false" ht="12.75" hidden="false" customHeight="true" outlineLevel="0" collapsed="false"/>
    <row r="803" customFormat="false" ht="12.75" hidden="false" customHeight="true" outlineLevel="0" collapsed="false"/>
    <row r="804" customFormat="false" ht="12.75" hidden="false" customHeight="true" outlineLevel="0" collapsed="false"/>
    <row r="805" customFormat="false" ht="12.75" hidden="false" customHeight="true" outlineLevel="0" collapsed="false"/>
    <row r="806" customFormat="false" ht="12.75" hidden="false" customHeight="true" outlineLevel="0" collapsed="false"/>
    <row r="807" customFormat="false" ht="12.75" hidden="false" customHeight="true" outlineLevel="0" collapsed="false"/>
    <row r="808" customFormat="false" ht="12.75" hidden="false" customHeight="true" outlineLevel="0" collapsed="false"/>
    <row r="809" customFormat="false" ht="12.75" hidden="false" customHeight="true" outlineLevel="0" collapsed="false"/>
    <row r="810" customFormat="false" ht="12.75" hidden="false" customHeight="true" outlineLevel="0" collapsed="false"/>
    <row r="811" customFormat="false" ht="12.75" hidden="false" customHeight="true" outlineLevel="0" collapsed="false"/>
    <row r="812" customFormat="false" ht="12.75" hidden="false" customHeight="true" outlineLevel="0" collapsed="false"/>
    <row r="813" customFormat="false" ht="12.75" hidden="false" customHeight="true" outlineLevel="0" collapsed="false"/>
    <row r="814" customFormat="false" ht="12.75" hidden="false" customHeight="true" outlineLevel="0" collapsed="false"/>
    <row r="815" customFormat="false" ht="12.75" hidden="false" customHeight="true" outlineLevel="0" collapsed="false"/>
    <row r="816" customFormat="false" ht="12.75" hidden="false" customHeight="true" outlineLevel="0" collapsed="false"/>
    <row r="817" customFormat="false" ht="12.75" hidden="false" customHeight="true" outlineLevel="0" collapsed="false"/>
    <row r="818" customFormat="false" ht="12.75" hidden="false" customHeight="true" outlineLevel="0" collapsed="false"/>
    <row r="819" customFormat="false" ht="12.75" hidden="false" customHeight="true" outlineLevel="0" collapsed="false"/>
    <row r="820" customFormat="false" ht="12.75" hidden="false" customHeight="true" outlineLevel="0" collapsed="false"/>
    <row r="821" customFormat="false" ht="12.75" hidden="false" customHeight="true" outlineLevel="0" collapsed="false"/>
    <row r="822" customFormat="false" ht="12.75" hidden="false" customHeight="true" outlineLevel="0" collapsed="false"/>
    <row r="823" customFormat="false" ht="12.75" hidden="false" customHeight="true" outlineLevel="0" collapsed="false"/>
    <row r="824" customFormat="false" ht="12.75" hidden="false" customHeight="true" outlineLevel="0" collapsed="false"/>
    <row r="825" customFormat="false" ht="12.75" hidden="false" customHeight="true" outlineLevel="0" collapsed="false"/>
    <row r="826" customFormat="false" ht="12.75" hidden="false" customHeight="true" outlineLevel="0" collapsed="false"/>
    <row r="827" customFormat="false" ht="12.75" hidden="false" customHeight="true" outlineLevel="0" collapsed="false"/>
    <row r="828" customFormat="false" ht="12.75" hidden="false" customHeight="true" outlineLevel="0" collapsed="false"/>
    <row r="829" customFormat="false" ht="12.75" hidden="false" customHeight="true" outlineLevel="0" collapsed="false"/>
    <row r="830" customFormat="false" ht="12.75" hidden="false" customHeight="true" outlineLevel="0" collapsed="false"/>
    <row r="831" customFormat="false" ht="12.75" hidden="false" customHeight="true" outlineLevel="0" collapsed="false"/>
    <row r="832" customFormat="false" ht="12.75" hidden="false" customHeight="true" outlineLevel="0" collapsed="false"/>
    <row r="833" customFormat="false" ht="12.75" hidden="false" customHeight="true" outlineLevel="0" collapsed="false"/>
    <row r="834" customFormat="false" ht="12.75" hidden="false" customHeight="true" outlineLevel="0" collapsed="false"/>
    <row r="835" customFormat="false" ht="12.75" hidden="false" customHeight="true" outlineLevel="0" collapsed="false"/>
    <row r="836" customFormat="false" ht="12.75" hidden="false" customHeight="true" outlineLevel="0" collapsed="false"/>
    <row r="837" customFormat="false" ht="12.75" hidden="false" customHeight="true" outlineLevel="0" collapsed="false"/>
    <row r="838" customFormat="false" ht="12.75" hidden="false" customHeight="true" outlineLevel="0" collapsed="false"/>
    <row r="839" customFormat="false" ht="12.75" hidden="false" customHeight="true" outlineLevel="0" collapsed="false"/>
    <row r="840" customFormat="false" ht="12.75" hidden="false" customHeight="true" outlineLevel="0" collapsed="false"/>
    <row r="841" customFormat="false" ht="12.75" hidden="false" customHeight="true" outlineLevel="0" collapsed="false"/>
    <row r="842" customFormat="false" ht="12.75" hidden="false" customHeight="true" outlineLevel="0" collapsed="false"/>
    <row r="843" customFormat="false" ht="12.75" hidden="false" customHeight="true" outlineLevel="0" collapsed="false"/>
    <row r="844" customFormat="false" ht="12.75" hidden="false" customHeight="true" outlineLevel="0" collapsed="false"/>
    <row r="845" customFormat="false" ht="12.75" hidden="false" customHeight="true" outlineLevel="0" collapsed="false"/>
    <row r="846" customFormat="false" ht="12.75" hidden="false" customHeight="true" outlineLevel="0" collapsed="false"/>
    <row r="847" customFormat="false" ht="12.75" hidden="false" customHeight="true" outlineLevel="0" collapsed="false"/>
    <row r="848" customFormat="false" ht="12.75" hidden="false" customHeight="true" outlineLevel="0" collapsed="false"/>
    <row r="849" customFormat="false" ht="12.75" hidden="false" customHeight="true" outlineLevel="0" collapsed="false"/>
    <row r="850" customFormat="false" ht="12.75" hidden="false" customHeight="true" outlineLevel="0" collapsed="false"/>
    <row r="851" customFormat="false" ht="12.75" hidden="false" customHeight="true" outlineLevel="0" collapsed="false"/>
    <row r="852" customFormat="false" ht="12.75" hidden="false" customHeight="true" outlineLevel="0" collapsed="false"/>
    <row r="853" customFormat="false" ht="12.75" hidden="false" customHeight="true" outlineLevel="0" collapsed="false"/>
    <row r="854" customFormat="false" ht="12.75" hidden="false" customHeight="true" outlineLevel="0" collapsed="false"/>
    <row r="855" customFormat="false" ht="12.75" hidden="false" customHeight="true" outlineLevel="0" collapsed="false"/>
    <row r="856" customFormat="false" ht="12.75" hidden="false" customHeight="true" outlineLevel="0" collapsed="false"/>
    <row r="857" customFormat="false" ht="12.75" hidden="false" customHeight="true" outlineLevel="0" collapsed="false"/>
    <row r="858" customFormat="false" ht="12.75" hidden="false" customHeight="true" outlineLevel="0" collapsed="false"/>
    <row r="859" customFormat="false" ht="12.75" hidden="false" customHeight="true" outlineLevel="0" collapsed="false"/>
    <row r="860" customFormat="false" ht="12.75" hidden="false" customHeight="true" outlineLevel="0" collapsed="false"/>
    <row r="861" customFormat="false" ht="12.75" hidden="false" customHeight="true" outlineLevel="0" collapsed="false"/>
    <row r="862" customFormat="false" ht="12.75" hidden="false" customHeight="true" outlineLevel="0" collapsed="false"/>
    <row r="863" customFormat="false" ht="12.75" hidden="false" customHeight="true" outlineLevel="0" collapsed="false"/>
    <row r="864" customFormat="false" ht="12.75" hidden="false" customHeight="true" outlineLevel="0" collapsed="false"/>
    <row r="865" customFormat="false" ht="12.75" hidden="false" customHeight="true" outlineLevel="0" collapsed="false"/>
    <row r="866" customFormat="false" ht="12.75" hidden="false" customHeight="true" outlineLevel="0" collapsed="false"/>
    <row r="867" customFormat="false" ht="12.75" hidden="false" customHeight="true" outlineLevel="0" collapsed="false"/>
    <row r="868" customFormat="false" ht="12.75" hidden="false" customHeight="true" outlineLevel="0" collapsed="false"/>
    <row r="869" customFormat="false" ht="12.75" hidden="false" customHeight="true" outlineLevel="0" collapsed="false"/>
    <row r="870" customFormat="false" ht="12.75" hidden="false" customHeight="true" outlineLevel="0" collapsed="false"/>
    <row r="871" customFormat="false" ht="12.75" hidden="false" customHeight="true" outlineLevel="0" collapsed="false"/>
    <row r="872" customFormat="false" ht="12.75" hidden="false" customHeight="true" outlineLevel="0" collapsed="false"/>
    <row r="873" customFormat="false" ht="12.75" hidden="false" customHeight="true" outlineLevel="0" collapsed="false"/>
    <row r="874" customFormat="false" ht="12.75" hidden="false" customHeight="true" outlineLevel="0" collapsed="false"/>
    <row r="875" customFormat="false" ht="12.75" hidden="false" customHeight="true" outlineLevel="0" collapsed="false"/>
    <row r="876" customFormat="false" ht="12.75" hidden="false" customHeight="true" outlineLevel="0" collapsed="false"/>
    <row r="877" customFormat="false" ht="12.75" hidden="false" customHeight="true" outlineLevel="0" collapsed="false"/>
    <row r="878" customFormat="false" ht="12.75" hidden="false" customHeight="true" outlineLevel="0" collapsed="false"/>
    <row r="879" customFormat="false" ht="12.75" hidden="false" customHeight="true" outlineLevel="0" collapsed="false"/>
    <row r="880" customFormat="false" ht="12.75" hidden="false" customHeight="true" outlineLevel="0" collapsed="false"/>
    <row r="881" customFormat="false" ht="12.75" hidden="false" customHeight="true" outlineLevel="0" collapsed="false"/>
    <row r="882" customFormat="false" ht="12.75" hidden="false" customHeight="true" outlineLevel="0" collapsed="false"/>
    <row r="883" customFormat="false" ht="12.75" hidden="false" customHeight="true" outlineLevel="0" collapsed="false"/>
    <row r="884" customFormat="false" ht="12.75" hidden="false" customHeight="true" outlineLevel="0" collapsed="false"/>
    <row r="885" customFormat="false" ht="12.75" hidden="false" customHeight="true" outlineLevel="0" collapsed="false"/>
    <row r="886" customFormat="false" ht="12.75" hidden="false" customHeight="true" outlineLevel="0" collapsed="false"/>
    <row r="887" customFormat="false" ht="12.75" hidden="false" customHeight="true" outlineLevel="0" collapsed="false"/>
    <row r="888" customFormat="false" ht="12.75" hidden="false" customHeight="true" outlineLevel="0" collapsed="false"/>
    <row r="889" customFormat="false" ht="12.75" hidden="false" customHeight="true" outlineLevel="0" collapsed="false"/>
    <row r="890" customFormat="false" ht="12.75" hidden="false" customHeight="true" outlineLevel="0" collapsed="false"/>
    <row r="891" customFormat="false" ht="12.75" hidden="false" customHeight="true" outlineLevel="0" collapsed="false"/>
    <row r="892" customFormat="false" ht="12.75" hidden="false" customHeight="true" outlineLevel="0" collapsed="false"/>
    <row r="893" customFormat="false" ht="12.75" hidden="false" customHeight="true" outlineLevel="0" collapsed="false"/>
    <row r="894" customFormat="false" ht="12.75" hidden="false" customHeight="true" outlineLevel="0" collapsed="false"/>
    <row r="895" customFormat="false" ht="12.75" hidden="false" customHeight="true" outlineLevel="0" collapsed="false"/>
    <row r="896" customFormat="false" ht="12.75" hidden="false" customHeight="true" outlineLevel="0" collapsed="false"/>
    <row r="897" customFormat="false" ht="12.75" hidden="false" customHeight="true" outlineLevel="0" collapsed="false"/>
    <row r="898" customFormat="false" ht="12.75" hidden="false" customHeight="true" outlineLevel="0" collapsed="false"/>
    <row r="899" customFormat="false" ht="12.75" hidden="false" customHeight="true" outlineLevel="0" collapsed="false"/>
    <row r="900" customFormat="false" ht="12.75" hidden="false" customHeight="true" outlineLevel="0" collapsed="false"/>
    <row r="901" customFormat="false" ht="12.75" hidden="false" customHeight="true" outlineLevel="0" collapsed="false"/>
    <row r="902" customFormat="false" ht="12.75" hidden="false" customHeight="true" outlineLevel="0" collapsed="false"/>
    <row r="903" customFormat="false" ht="12.75" hidden="false" customHeight="true" outlineLevel="0" collapsed="false"/>
    <row r="904" customFormat="false" ht="12.75" hidden="false" customHeight="true" outlineLevel="0" collapsed="false"/>
    <row r="905" customFormat="false" ht="12.75" hidden="false" customHeight="true" outlineLevel="0" collapsed="false"/>
    <row r="906" customFormat="false" ht="12.75" hidden="false" customHeight="true" outlineLevel="0" collapsed="false"/>
    <row r="907" customFormat="false" ht="12.75" hidden="false" customHeight="true" outlineLevel="0" collapsed="false"/>
    <row r="908" customFormat="false" ht="12.75" hidden="false" customHeight="true" outlineLevel="0" collapsed="false"/>
    <row r="909" customFormat="false" ht="12.75" hidden="false" customHeight="true" outlineLevel="0" collapsed="false"/>
    <row r="910" customFormat="false" ht="12.75" hidden="false" customHeight="true" outlineLevel="0" collapsed="false"/>
    <row r="911" customFormat="false" ht="12.75" hidden="false" customHeight="true" outlineLevel="0" collapsed="false"/>
    <row r="912" customFormat="false" ht="12.75" hidden="false" customHeight="true" outlineLevel="0" collapsed="false"/>
    <row r="913" customFormat="false" ht="12.75" hidden="false" customHeight="true" outlineLevel="0" collapsed="false"/>
    <row r="914" customFormat="false" ht="12.75" hidden="false" customHeight="true" outlineLevel="0" collapsed="false"/>
    <row r="915" customFormat="false" ht="12.75" hidden="false" customHeight="true" outlineLevel="0" collapsed="false"/>
    <row r="916" customFormat="false" ht="12.75" hidden="false" customHeight="true" outlineLevel="0" collapsed="false"/>
    <row r="917" customFormat="false" ht="12.75" hidden="false" customHeight="true" outlineLevel="0" collapsed="false"/>
    <row r="918" customFormat="false" ht="12.75" hidden="false" customHeight="true" outlineLevel="0" collapsed="false"/>
    <row r="919" customFormat="false" ht="12.75" hidden="false" customHeight="true" outlineLevel="0" collapsed="false"/>
    <row r="920" customFormat="false" ht="12.75" hidden="false" customHeight="true" outlineLevel="0" collapsed="false"/>
    <row r="921" customFormat="false" ht="12.75" hidden="false" customHeight="true" outlineLevel="0" collapsed="false"/>
    <row r="922" customFormat="false" ht="12.75" hidden="false" customHeight="true" outlineLevel="0" collapsed="false"/>
    <row r="923" customFormat="false" ht="12.75" hidden="false" customHeight="true" outlineLevel="0" collapsed="false"/>
    <row r="924" customFormat="false" ht="12.75" hidden="false" customHeight="true" outlineLevel="0" collapsed="false"/>
    <row r="925" customFormat="false" ht="12.75" hidden="false" customHeight="true" outlineLevel="0" collapsed="false"/>
    <row r="926" customFormat="false" ht="12.75" hidden="false" customHeight="true" outlineLevel="0" collapsed="false"/>
    <row r="927" customFormat="false" ht="12.75" hidden="false" customHeight="true" outlineLevel="0" collapsed="false"/>
    <row r="928" customFormat="false" ht="12.75" hidden="false" customHeight="true" outlineLevel="0" collapsed="false"/>
    <row r="929" customFormat="false" ht="12.75" hidden="false" customHeight="true" outlineLevel="0" collapsed="false"/>
    <row r="930" customFormat="false" ht="12.75" hidden="false" customHeight="true" outlineLevel="0" collapsed="false"/>
    <row r="931" customFormat="false" ht="12.75" hidden="false" customHeight="true" outlineLevel="0" collapsed="false"/>
    <row r="932" customFormat="false" ht="12.75" hidden="false" customHeight="true" outlineLevel="0" collapsed="false"/>
    <row r="933" customFormat="false" ht="12.75" hidden="false" customHeight="true" outlineLevel="0" collapsed="false"/>
    <row r="934" customFormat="false" ht="12.75" hidden="false" customHeight="true" outlineLevel="0" collapsed="false"/>
    <row r="935" customFormat="false" ht="12.75" hidden="false" customHeight="true" outlineLevel="0" collapsed="false"/>
    <row r="936" customFormat="false" ht="12.75" hidden="false" customHeight="true" outlineLevel="0" collapsed="false"/>
    <row r="937" customFormat="false" ht="12.75" hidden="false" customHeight="true" outlineLevel="0" collapsed="false"/>
    <row r="938" customFormat="false" ht="12.75" hidden="false" customHeight="true" outlineLevel="0" collapsed="false"/>
    <row r="939" customFormat="false" ht="12.75" hidden="false" customHeight="true" outlineLevel="0" collapsed="false"/>
    <row r="940" customFormat="false" ht="12.75" hidden="false" customHeight="true" outlineLevel="0" collapsed="false"/>
    <row r="941" customFormat="false" ht="12.75" hidden="false" customHeight="true" outlineLevel="0" collapsed="false"/>
    <row r="942" customFormat="false" ht="12.75" hidden="false" customHeight="true" outlineLevel="0" collapsed="false"/>
    <row r="943" customFormat="false" ht="12.75" hidden="false" customHeight="true" outlineLevel="0" collapsed="false"/>
    <row r="944" customFormat="false" ht="12.75" hidden="false" customHeight="true" outlineLevel="0" collapsed="false"/>
    <row r="945" customFormat="false" ht="12.75" hidden="false" customHeight="true" outlineLevel="0" collapsed="false"/>
    <row r="946" customFormat="false" ht="12.75" hidden="false" customHeight="true" outlineLevel="0" collapsed="false"/>
    <row r="947" customFormat="false" ht="12.75" hidden="false" customHeight="true" outlineLevel="0" collapsed="false"/>
    <row r="948" customFormat="false" ht="12.75" hidden="false" customHeight="true" outlineLevel="0" collapsed="false"/>
    <row r="949" customFormat="false" ht="12.75" hidden="false" customHeight="true" outlineLevel="0" collapsed="false"/>
    <row r="950" customFormat="false" ht="12.75" hidden="false" customHeight="true" outlineLevel="0" collapsed="false"/>
    <row r="951" customFormat="false" ht="12.75" hidden="false" customHeight="true" outlineLevel="0" collapsed="false"/>
    <row r="952" customFormat="false" ht="12.75" hidden="false" customHeight="true" outlineLevel="0" collapsed="false"/>
    <row r="953" customFormat="false" ht="12.75" hidden="false" customHeight="true" outlineLevel="0" collapsed="false"/>
    <row r="954" customFormat="false" ht="12.75" hidden="false" customHeight="true" outlineLevel="0" collapsed="false"/>
    <row r="955" customFormat="false" ht="12.75" hidden="false" customHeight="true" outlineLevel="0" collapsed="false"/>
    <row r="956" customFormat="false" ht="12.75" hidden="false" customHeight="true" outlineLevel="0" collapsed="false"/>
    <row r="957" customFormat="false" ht="12.75" hidden="false" customHeight="true" outlineLevel="0" collapsed="false"/>
    <row r="958" customFormat="false" ht="12.75" hidden="false" customHeight="true" outlineLevel="0" collapsed="false"/>
    <row r="959" customFormat="false" ht="12.75" hidden="false" customHeight="true" outlineLevel="0" collapsed="false"/>
    <row r="960" customFormat="false" ht="12.75" hidden="false" customHeight="true" outlineLevel="0" collapsed="false"/>
    <row r="961" customFormat="false" ht="12.75" hidden="false" customHeight="true" outlineLevel="0" collapsed="false"/>
    <row r="962" customFormat="false" ht="12.75" hidden="false" customHeight="true" outlineLevel="0" collapsed="false"/>
    <row r="963" customFormat="false" ht="12.75" hidden="false" customHeight="true" outlineLevel="0" collapsed="false"/>
    <row r="964" customFormat="false" ht="12.75" hidden="false" customHeight="true" outlineLevel="0" collapsed="false"/>
    <row r="965" customFormat="false" ht="12.75" hidden="false" customHeight="true" outlineLevel="0" collapsed="false"/>
    <row r="966" customFormat="false" ht="12.75" hidden="false" customHeight="true" outlineLevel="0" collapsed="false"/>
    <row r="967" customFormat="false" ht="12.75" hidden="false" customHeight="true" outlineLevel="0" collapsed="false"/>
    <row r="968" customFormat="false" ht="12.75" hidden="false" customHeight="true" outlineLevel="0" collapsed="false"/>
    <row r="969" customFormat="false" ht="12.75" hidden="false" customHeight="true" outlineLevel="0" collapsed="false"/>
    <row r="970" customFormat="false" ht="12.75" hidden="false" customHeight="true" outlineLevel="0" collapsed="false"/>
    <row r="971" customFormat="false" ht="12.75" hidden="false" customHeight="true" outlineLevel="0" collapsed="false"/>
    <row r="972" customFormat="false" ht="12.75" hidden="false" customHeight="true" outlineLevel="0" collapsed="false"/>
    <row r="973" customFormat="false" ht="12.75" hidden="false" customHeight="true" outlineLevel="0" collapsed="false"/>
    <row r="974" customFormat="false" ht="12.75" hidden="false" customHeight="true" outlineLevel="0" collapsed="false"/>
    <row r="975" customFormat="false" ht="12.75" hidden="false" customHeight="true" outlineLevel="0" collapsed="false"/>
    <row r="976" customFormat="false" ht="12.75" hidden="false" customHeight="true" outlineLevel="0" collapsed="false"/>
    <row r="977" customFormat="false" ht="12.75" hidden="false" customHeight="true" outlineLevel="0" collapsed="false"/>
    <row r="978" customFormat="false" ht="12.75" hidden="false" customHeight="true" outlineLevel="0" collapsed="false"/>
    <row r="979" customFormat="false" ht="12.75" hidden="false" customHeight="true" outlineLevel="0" collapsed="false"/>
    <row r="980" customFormat="false" ht="12.75" hidden="false" customHeight="true" outlineLevel="0" collapsed="false"/>
    <row r="981" customFormat="false" ht="12.75" hidden="false" customHeight="true" outlineLevel="0" collapsed="false"/>
    <row r="982" customFormat="false" ht="12.75" hidden="false" customHeight="true" outlineLevel="0" collapsed="false"/>
    <row r="983" customFormat="false" ht="12.75" hidden="false" customHeight="true" outlineLevel="0" collapsed="false"/>
    <row r="984" customFormat="false" ht="12.75" hidden="false" customHeight="true" outlineLevel="0" collapsed="false"/>
    <row r="985" customFormat="false" ht="12.75" hidden="false" customHeight="true" outlineLevel="0" collapsed="false"/>
    <row r="986" customFormat="false" ht="12.75" hidden="false" customHeight="true" outlineLevel="0" collapsed="false"/>
    <row r="987" customFormat="false" ht="12.75" hidden="false" customHeight="true" outlineLevel="0" collapsed="false"/>
    <row r="988" customFormat="false" ht="12.75" hidden="false" customHeight="true" outlineLevel="0" collapsed="false"/>
    <row r="989" customFormat="false" ht="12.75" hidden="false" customHeight="true" outlineLevel="0" collapsed="false"/>
    <row r="990" customFormat="false" ht="12.75" hidden="false" customHeight="true" outlineLevel="0" collapsed="false"/>
    <row r="991" customFormat="false" ht="12.75" hidden="false" customHeight="true" outlineLevel="0" collapsed="false"/>
    <row r="992" customFormat="false" ht="12.75" hidden="false" customHeight="true" outlineLevel="0" collapsed="false"/>
    <row r="993" customFormat="false" ht="12.75" hidden="false" customHeight="true" outlineLevel="0" collapsed="false"/>
    <row r="994" customFormat="false" ht="12.75" hidden="false" customHeight="true" outlineLevel="0" collapsed="false"/>
    <row r="995" customFormat="false" ht="12.75" hidden="false" customHeight="true" outlineLevel="0" collapsed="false"/>
    <row r="996" customFormat="false" ht="12.75" hidden="false" customHeight="true" outlineLevel="0" collapsed="false"/>
    <row r="997" customFormat="false" ht="12.75" hidden="false" customHeight="true" outlineLevel="0" collapsed="false"/>
    <row r="998" customFormat="false" ht="12.75" hidden="false" customHeight="true" outlineLevel="0" collapsed="false"/>
    <row r="999" customFormat="false" ht="12.75" hidden="false" customHeight="true" outlineLevel="0" collapsed="false"/>
    <row r="1000" customFormat="false" ht="12.75" hidden="false" customHeight="true" outlineLevel="0" collapsed="false"/>
    <row r="1001" customFormat="false" ht="12.75" hidden="false" customHeight="true" outlineLevel="0" collapsed="false"/>
    <row r="1002" customFormat="false" ht="12.75" hidden="false" customHeight="true" outlineLevel="0" collapsed="false"/>
  </sheetData>
  <autoFilter ref="B2:X33"/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5823</TotalTime>
  <Application>LibreOffice/5.4.0.3$Windows_X86_64 LibreOffice_project/7556cbc6811c9d992f4064ab9287069087d7f62c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en-AU</dc:language>
  <cp:lastModifiedBy/>
  <dcterms:modified xsi:type="dcterms:W3CDTF">2018-08-19T21:13:48Z</dcterms:modified>
  <cp:revision>4</cp:revision>
  <dc:subject/>
  <dc:title/>
</cp:coreProperties>
</file>